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орожная карта" sheetId="1" state="visible" r:id="rId1"/>
    <sheet name="Дашборд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4E78"/>
      <sz val="18"/>
    </font>
    <font>
      <b val="1"/>
      <color rgb="001F2937"/>
    </font>
    <font>
      <b val="1"/>
      <sz val="14"/>
    </font>
    <font>
      <b val="1"/>
      <sz val="18"/>
    </font>
    <font>
      <b val="1"/>
    </font>
  </fonts>
  <fills count="5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3EAFB"/>
      </patternFill>
    </fill>
    <fill>
      <patternFill patternType="solid">
        <fgColor rgb="00EAF4FB"/>
      </patternFill>
    </fill>
  </fills>
  <borders count="4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  <border>
      <left style="medium">
        <color rgb="00A78BFA"/>
      </left>
      <right style="thin">
        <color rgb="00D9E2F3"/>
      </right>
      <top style="thin">
        <color rgb="00D9E2F3"/>
      </top>
      <bottom style="thin">
        <color rgb="00D9E2F3"/>
      </bottom>
    </border>
    <border>
      <left style="thin">
        <color rgb="00D9E2F3"/>
      </left>
      <right style="medium">
        <color rgb="00A78BFA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3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 vertical="center" wrapText="1"/>
    </xf>
    <xf numFmtId="0" fontId="2" fillId="2" borderId="3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0" borderId="1" applyAlignment="1" pivotButton="0" quotePrefix="0" xfId="0">
      <alignment vertical="center" wrapText="1"/>
    </xf>
    <xf numFmtId="3" fontId="0" fillId="0" borderId="2" applyAlignment="1" pivotButton="0" quotePrefix="0" xfId="0">
      <alignment vertical="center" wrapText="1"/>
    </xf>
    <xf numFmtId="3" fontId="0" fillId="0" borderId="1" applyAlignment="1" pivotButton="0" quotePrefix="0" xfId="0">
      <alignment vertical="center" wrapText="1"/>
    </xf>
    <xf numFmtId="3" fontId="0" fillId="0" borderId="3" applyAlignment="1" pivotButton="0" quotePrefix="0" xfId="0">
      <alignment vertical="center" wrapText="1"/>
    </xf>
    <xf numFmtId="3" fontId="5" fillId="4" borderId="2" pivotButton="0" quotePrefix="0" xfId="0"/>
    <xf numFmtId="3" fontId="5" fillId="4" borderId="1" pivotButton="0" quotePrefix="0" xfId="0"/>
    <xf numFmtId="3" fontId="5" fillId="4" borderId="3" pivotButton="0" quotePrefix="0" xfId="0"/>
    <xf numFmtId="0" fontId="5" fillId="2" borderId="1" pivotButton="0" quotePrefix="0" xfId="0"/>
    <xf numFmtId="3" fontId="5" fillId="2" borderId="2" pivotButton="0" quotePrefix="0" xfId="0"/>
    <xf numFmtId="3" fontId="5" fillId="2" borderId="1" pivotButton="0" quotePrefix="0" xfId="0"/>
    <xf numFmtId="3" fontId="5" fillId="2" borderId="3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4" fontId="0" fillId="0" borderId="1" applyAlignment="1" pivotButton="0" quotePrefix="0" xfId="0">
      <alignment vertical="center" wrapText="1"/>
    </xf>
    <xf numFmtId="10" fontId="0" fillId="0" borderId="1" applyAlignment="1" pivotButton="0" quotePrefix="0" xfId="0">
      <alignment vertical="center" wrapText="1"/>
    </xf>
    <xf numFmtId="9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Свод подразделений, сумма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'Дашборд'!E16</f>
            </strRef>
          </tx>
          <spPr>
            <a:ln>
              <a:prstDash val="solid"/>
            </a:ln>
          </spPr>
          <cat>
            <numRef>
              <f>'Дашборд'!$A$17:$A$19</f>
            </numRef>
          </cat>
          <val>
            <numRef>
              <f>'Дашборд'!$E$17:$E$19</f>
            </numRef>
          </val>
        </ser>
        <ser>
          <idx val="1"/>
          <order val="1"/>
          <tx>
            <strRef>
              <f>'Дашборд'!F16</f>
            </strRef>
          </tx>
          <spPr>
            <a:ln>
              <a:prstDash val="solid"/>
            </a:ln>
          </spPr>
          <cat>
            <numRef>
              <f>'Дашборд'!$A$17:$A$19</f>
            </numRef>
          </cat>
          <val>
            <numRef>
              <f>'Дашборд'!$F$17:$F$19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Подразделение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Сумма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Дорожная карта, накопительная сумма</a:t>
            </a:r>
          </a:p>
        </rich>
      </tx>
    </title>
    <plotArea>
      <lineChart>
        <grouping val="standard"/>
        <ser>
          <idx val="0"/>
          <order val="0"/>
          <tx>
            <strRef>
              <f>'Дашборд'!C57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'Дашборд'!$A$58:$A$87</f>
            </numRef>
          </cat>
          <val>
            <numRef>
              <f>'Дашборд'!$C$58:$C$87</f>
            </numRef>
          </val>
        </ser>
        <ser>
          <idx val="1"/>
          <order val="1"/>
          <tx>
            <strRef>
              <f>'Дашборд'!D57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'Дашборд'!$A$58:$A$87</f>
            </numRef>
          </cat>
          <val>
            <numRef>
              <f>'Дашборд'!$D$58:$D$87</f>
            </numRef>
          </val>
        </ser>
        <ser>
          <idx val="2"/>
          <order val="2"/>
          <tx>
            <strRef>
              <f>'Дашборд'!E57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'Дашборд'!$A$58:$A$87</f>
            </numRef>
          </cat>
          <val>
            <numRef>
              <f>'Дашборд'!$E$58:$E$87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10</col>
      <colOff>0</colOff>
      <row>4</row>
      <rowOff>0</rowOff>
    </from>
    <ext cx="648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10</col>
      <colOff>0</colOff>
      <row>21</row>
      <rowOff>0</rowOff>
    </from>
    <ext cx="6480000" cy="324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J42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3" customWidth="1" min="2" max="2"/>
    <col width="14" customWidth="1" min="3" max="3"/>
    <col width="35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</cols>
  <sheetData>
    <row r="1">
      <c r="A1" s="1" t="inlineStr">
        <is>
          <t>Дорожная карта</t>
        </is>
      </c>
      <c r="E1" t="inlineStr">
        <is>
          <t>Дата контроля: 30.06.2026</t>
        </is>
      </c>
    </row>
    <row r="2">
      <c r="E2" t="inlineStr">
        <is>
          <t>Период: 01.06.2026 - 30.06.2026</t>
        </is>
      </c>
    </row>
    <row r="3">
      <c r="A3" s="2" t="inlineStr">
        <is>
          <t>План и факт услуг по тренерам</t>
        </is>
      </c>
      <c r="E3" s="3" t="inlineStr">
        <is>
          <t>Неделя 1 (01.06 - 07.06)</t>
        </is>
      </c>
      <c r="O3" s="3" t="inlineStr">
        <is>
          <t>Неделя 2 (08.06 - 14.06)</t>
        </is>
      </c>
      <c r="Y3" s="3" t="inlineStr">
        <is>
          <t>Неделя 3 (15.06 - 21.06)</t>
        </is>
      </c>
      <c r="AI3" s="3" t="inlineStr">
        <is>
          <t>Неделя 4 (22.06 - 28.06)</t>
        </is>
      </c>
      <c r="AS3" s="3" t="inlineStr">
        <is>
          <t>Неделя 5 (29.06 - 30.06)</t>
        </is>
      </c>
      <c r="BD3" s="3" t="inlineStr">
        <is>
          <t>Итого за месяц</t>
        </is>
      </c>
    </row>
    <row r="4">
      <c r="A4" s="4" t="inlineStr">
        <is>
          <t>№</t>
        </is>
      </c>
      <c r="B4" s="4" t="inlineStr">
        <is>
          <t>Дата начала</t>
        </is>
      </c>
      <c r="C4" s="4" t="inlineStr">
        <is>
          <t>Статус</t>
        </is>
      </c>
      <c r="D4" s="4" t="inlineStr">
        <is>
          <t>ФИО</t>
        </is>
      </c>
      <c r="E4" s="5" t="inlineStr">
        <is>
          <t>Факт ПТ</t>
        </is>
      </c>
      <c r="F4" s="4" t="inlineStr">
        <is>
          <t>Факт секций</t>
        </is>
      </c>
      <c r="G4" s="4" t="inlineStr">
        <is>
          <t>Факт ВПТ</t>
        </is>
      </c>
      <c r="H4" s="4" t="inlineStr">
        <is>
          <t>Факт прочих</t>
        </is>
      </c>
      <c r="I4" s="4" t="inlineStr">
        <is>
          <t>Факт услуг</t>
        </is>
      </c>
      <c r="J4" s="4" t="inlineStr">
        <is>
          <t>Тех. задание услуг</t>
        </is>
      </c>
      <c r="K4" s="4" t="inlineStr">
        <is>
          <t>Разница услуг</t>
        </is>
      </c>
      <c r="L4" s="4" t="inlineStr">
        <is>
          <t>Факт ₽</t>
        </is>
      </c>
      <c r="M4" s="4" t="inlineStr">
        <is>
          <t>Тех. задание ₽</t>
        </is>
      </c>
      <c r="N4" s="6" t="inlineStr">
        <is>
          <t>Разница ₽</t>
        </is>
      </c>
      <c r="O4" s="5" t="inlineStr">
        <is>
          <t>Факт ПТ</t>
        </is>
      </c>
      <c r="P4" s="4" t="inlineStr">
        <is>
          <t>Факт секций</t>
        </is>
      </c>
      <c r="Q4" s="4" t="inlineStr">
        <is>
          <t>Факт ВПТ</t>
        </is>
      </c>
      <c r="R4" s="4" t="inlineStr">
        <is>
          <t>Факт прочих</t>
        </is>
      </c>
      <c r="S4" s="4" t="inlineStr">
        <is>
          <t>Факт услуг</t>
        </is>
      </c>
      <c r="T4" s="4" t="inlineStr">
        <is>
          <t>Тех. задание услуг</t>
        </is>
      </c>
      <c r="U4" s="4" t="inlineStr">
        <is>
          <t>Разница услуг</t>
        </is>
      </c>
      <c r="V4" s="4" t="inlineStr">
        <is>
          <t>Факт ₽</t>
        </is>
      </c>
      <c r="W4" s="4" t="inlineStr">
        <is>
          <t>Тех. задание ₽</t>
        </is>
      </c>
      <c r="X4" s="6" t="inlineStr">
        <is>
          <t>Разница ₽</t>
        </is>
      </c>
      <c r="Y4" s="5" t="inlineStr">
        <is>
          <t>Факт ПТ</t>
        </is>
      </c>
      <c r="Z4" s="4" t="inlineStr">
        <is>
          <t>Факт секций</t>
        </is>
      </c>
      <c r="AA4" s="4" t="inlineStr">
        <is>
          <t>Факт ВПТ</t>
        </is>
      </c>
      <c r="AB4" s="4" t="inlineStr">
        <is>
          <t>Факт прочих</t>
        </is>
      </c>
      <c r="AC4" s="4" t="inlineStr">
        <is>
          <t>Факт услуг</t>
        </is>
      </c>
      <c r="AD4" s="4" t="inlineStr">
        <is>
          <t>Тех. задание услуг</t>
        </is>
      </c>
      <c r="AE4" s="4" t="inlineStr">
        <is>
          <t>Разница услуг</t>
        </is>
      </c>
      <c r="AF4" s="4" t="inlineStr">
        <is>
          <t>Факт ₽</t>
        </is>
      </c>
      <c r="AG4" s="4" t="inlineStr">
        <is>
          <t>Тех. задание ₽</t>
        </is>
      </c>
      <c r="AH4" s="6" t="inlineStr">
        <is>
          <t>Разница ₽</t>
        </is>
      </c>
      <c r="AI4" s="5" t="inlineStr">
        <is>
          <t>Факт ПТ</t>
        </is>
      </c>
      <c r="AJ4" s="4" t="inlineStr">
        <is>
          <t>Факт секций</t>
        </is>
      </c>
      <c r="AK4" s="4" t="inlineStr">
        <is>
          <t>Факт ВПТ</t>
        </is>
      </c>
      <c r="AL4" s="4" t="inlineStr">
        <is>
          <t>Факт прочих</t>
        </is>
      </c>
      <c r="AM4" s="4" t="inlineStr">
        <is>
          <t>Факт услуг</t>
        </is>
      </c>
      <c r="AN4" s="4" t="inlineStr">
        <is>
          <t>Тех. задание услуг</t>
        </is>
      </c>
      <c r="AO4" s="4" t="inlineStr">
        <is>
          <t>Разница услуг</t>
        </is>
      </c>
      <c r="AP4" s="4" t="inlineStr">
        <is>
          <t>Факт ₽</t>
        </is>
      </c>
      <c r="AQ4" s="4" t="inlineStr">
        <is>
          <t>Тех. задание ₽</t>
        </is>
      </c>
      <c r="AR4" s="6" t="inlineStr">
        <is>
          <t>Разница ₽</t>
        </is>
      </c>
      <c r="AS4" s="5" t="inlineStr">
        <is>
          <t>Факт ПТ</t>
        </is>
      </c>
      <c r="AT4" s="4" t="inlineStr">
        <is>
          <t>Факт секций</t>
        </is>
      </c>
      <c r="AU4" s="4" t="inlineStr">
        <is>
          <t>Факт ВПТ</t>
        </is>
      </c>
      <c r="AV4" s="4" t="inlineStr">
        <is>
          <t>Факт прочих</t>
        </is>
      </c>
      <c r="AW4" s="4" t="inlineStr">
        <is>
          <t>Факт услуг</t>
        </is>
      </c>
      <c r="AX4" s="4" t="inlineStr">
        <is>
          <t>Тех. задание услуг</t>
        </is>
      </c>
      <c r="AY4" s="4" t="inlineStr">
        <is>
          <t>Разница услуг</t>
        </is>
      </c>
      <c r="AZ4" s="4" t="inlineStr">
        <is>
          <t>Факт ₽</t>
        </is>
      </c>
      <c r="BA4" s="4" t="inlineStr">
        <is>
          <t>Тех. задание ₽</t>
        </is>
      </c>
      <c r="BB4" s="6" t="inlineStr">
        <is>
          <t>Разница ₽</t>
        </is>
      </c>
      <c r="BD4" s="4" t="inlineStr">
        <is>
          <t>Тех. задание услуг</t>
        </is>
      </c>
      <c r="BE4" s="4" t="inlineStr">
        <is>
          <t>Факт услуг</t>
        </is>
      </c>
      <c r="BF4" s="4" t="inlineStr">
        <is>
          <t>Разница услуг</t>
        </is>
      </c>
      <c r="BG4" s="4" t="inlineStr">
        <is>
          <t>Тех. задание ₽</t>
        </is>
      </c>
      <c r="BH4" s="4" t="inlineStr">
        <is>
          <t>Факт ₽</t>
        </is>
      </c>
      <c r="BI4" s="4" t="inlineStr">
        <is>
          <t>Разница ₽</t>
        </is>
      </c>
      <c r="BJ4" s="4" t="inlineStr">
        <is>
          <t>Ранрейт ₽</t>
        </is>
      </c>
    </row>
    <row r="5">
      <c r="A5" s="7" t="n"/>
      <c r="B5" s="7" t="n"/>
      <c r="C5" s="7" t="n"/>
      <c r="D5" s="7" t="inlineStr">
        <is>
          <t>БАССЕЙН</t>
        </is>
      </c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7" t="n"/>
      <c r="S5" s="7" t="n"/>
      <c r="T5" s="7" t="n"/>
      <c r="U5" s="7" t="n"/>
      <c r="V5" s="7" t="n"/>
      <c r="W5" s="7" t="n"/>
      <c r="X5" s="7" t="n"/>
      <c r="Y5" s="7" t="n"/>
      <c r="Z5" s="7" t="n"/>
      <c r="AA5" s="7" t="n"/>
      <c r="AB5" s="7" t="n"/>
      <c r="AC5" s="7" t="n"/>
      <c r="AD5" s="7" t="n"/>
      <c r="AE5" s="7" t="n"/>
      <c r="AF5" s="7" t="n"/>
      <c r="AG5" s="7" t="n"/>
      <c r="AH5" s="7" t="n"/>
      <c r="AI5" s="7" t="n"/>
      <c r="AJ5" s="7" t="n"/>
      <c r="AK5" s="7" t="n"/>
      <c r="AL5" s="7" t="n"/>
      <c r="AM5" s="7" t="n"/>
      <c r="AN5" s="7" t="n"/>
      <c r="AO5" s="7" t="n"/>
      <c r="AP5" s="7" t="n"/>
      <c r="AQ5" s="7" t="n"/>
      <c r="AR5" s="7" t="n"/>
      <c r="AS5" s="7" t="n"/>
      <c r="AT5" s="7" t="n"/>
      <c r="AU5" s="7" t="n"/>
      <c r="AV5" s="7" t="n"/>
      <c r="AW5" s="7" t="n"/>
      <c r="AX5" s="7" t="n"/>
      <c r="AY5" s="7" t="n"/>
      <c r="AZ5" s="7" t="n"/>
      <c r="BA5" s="7" t="n"/>
      <c r="BB5" s="7" t="n"/>
      <c r="BC5" s="7" t="n"/>
      <c r="BD5" s="7" t="n"/>
      <c r="BE5" s="7" t="n"/>
      <c r="BF5" s="7" t="n"/>
      <c r="BG5" s="7" t="n"/>
      <c r="BH5" s="7" t="n"/>
      <c r="BI5" s="7" t="n"/>
      <c r="BJ5" s="7" t="n"/>
    </row>
    <row r="6">
      <c r="A6" s="8" t="n">
        <v>1</v>
      </c>
      <c r="B6" s="8" t="inlineStr">
        <is>
          <t>2026-03-21</t>
        </is>
      </c>
      <c r="C6" s="8" t="inlineStr">
        <is>
          <t>ПТ</t>
        </is>
      </c>
      <c r="D6" s="8" t="inlineStr">
        <is>
          <t>Выродова Анастасия Александровна</t>
        </is>
      </c>
      <c r="E6" s="9" t="n">
        <v>32</v>
      </c>
      <c r="F6" s="10" t="n">
        <v>8</v>
      </c>
      <c r="G6" s="10" t="n">
        <v>3</v>
      </c>
      <c r="H6" s="10" t="n">
        <v>0</v>
      </c>
      <c r="I6" s="10" t="n">
        <v>43</v>
      </c>
      <c r="J6" s="10" t="n">
        <v>26.16395263372806</v>
      </c>
      <c r="K6" s="10">
        <f>I6-J6</f>
        <v/>
      </c>
      <c r="L6" s="10" t="n">
        <v>71119.75</v>
      </c>
      <c r="M6" s="10" t="n">
        <v>42391.08292407321</v>
      </c>
      <c r="N6" s="11">
        <f>L6-M6</f>
        <v/>
      </c>
      <c r="O6" s="9" t="n">
        <v>6</v>
      </c>
      <c r="P6" s="10" t="n">
        <v>1</v>
      </c>
      <c r="Q6" s="10" t="n">
        <v>0</v>
      </c>
      <c r="R6" s="10" t="n">
        <v>0</v>
      </c>
      <c r="S6" s="10" t="n">
        <v>7</v>
      </c>
      <c r="T6" s="10" t="n">
        <v>26.16395263372806</v>
      </c>
      <c r="U6" s="10">
        <f>S6-T6</f>
        <v/>
      </c>
      <c r="V6" s="10" t="n">
        <v>12817.5</v>
      </c>
      <c r="W6" s="10" t="n">
        <v>42391.08292407321</v>
      </c>
      <c r="X6" s="11">
        <f>V6-W6</f>
        <v/>
      </c>
      <c r="Y6" s="9" t="n">
        <v>26</v>
      </c>
      <c r="Z6" s="10" t="n">
        <v>5</v>
      </c>
      <c r="AA6" s="10" t="n">
        <v>4</v>
      </c>
      <c r="AB6" s="10" t="n">
        <v>0</v>
      </c>
      <c r="AC6" s="10" t="n">
        <v>35</v>
      </c>
      <c r="AD6" s="10" t="n">
        <v>26.16395263372806</v>
      </c>
      <c r="AE6" s="10">
        <f>AC6-AD6</f>
        <v/>
      </c>
      <c r="AF6" s="10" t="n">
        <v>57186.87</v>
      </c>
      <c r="AG6" s="10" t="n">
        <v>42391.08292407321</v>
      </c>
      <c r="AH6" s="11">
        <f>AF6-AG6</f>
        <v/>
      </c>
      <c r="AI6" s="9" t="n">
        <v>30</v>
      </c>
      <c r="AJ6" s="10" t="n">
        <v>9</v>
      </c>
      <c r="AK6" s="10" t="n">
        <v>1</v>
      </c>
      <c r="AL6" s="10" t="n">
        <v>0</v>
      </c>
      <c r="AM6" s="10" t="n">
        <v>40</v>
      </c>
      <c r="AN6" s="10" t="n">
        <v>26.16395263372806</v>
      </c>
      <c r="AO6" s="10">
        <f>AM6-AN6</f>
        <v/>
      </c>
      <c r="AP6" s="10" t="n">
        <v>72884.75</v>
      </c>
      <c r="AQ6" s="10" t="n">
        <v>42391.08292407321</v>
      </c>
      <c r="AR6" s="11">
        <f>AP6-AQ6</f>
        <v/>
      </c>
      <c r="AS6" s="9" t="n">
        <v>5</v>
      </c>
      <c r="AT6" s="10" t="n">
        <v>7</v>
      </c>
      <c r="AU6" s="10" t="n">
        <v>0</v>
      </c>
      <c r="AV6" s="10" t="n">
        <v>0</v>
      </c>
      <c r="AW6" s="10" t="n">
        <v>12</v>
      </c>
      <c r="AX6" s="10" t="n">
        <v>8.344189465087759</v>
      </c>
      <c r="AY6" s="10">
        <f>AW6-AX6</f>
        <v/>
      </c>
      <c r="AZ6" s="10" t="n">
        <v>17505.63</v>
      </c>
      <c r="BA6" s="10" t="n">
        <v>13435.66830370715</v>
      </c>
      <c r="BB6" s="11">
        <f>AZ6-BA6</f>
        <v/>
      </c>
      <c r="BD6" s="10">
        <f>SUM(J6,T6,AD6,AN6,AX6)</f>
        <v/>
      </c>
      <c r="BE6" s="10">
        <f>SUM(I6,S6,AC6,AM6,AW6)</f>
        <v/>
      </c>
      <c r="BF6" s="10">
        <f>BE6-BD6</f>
        <v/>
      </c>
      <c r="BG6" s="10">
        <f>SUM(M6,W6,AG6,AQ6,BA6)</f>
        <v/>
      </c>
      <c r="BH6" s="10">
        <f>SUM(L6,V6,AF6,AP6,AZ6)</f>
        <v/>
      </c>
      <c r="BI6" s="10">
        <f>BH6-BG6</f>
        <v/>
      </c>
      <c r="BJ6" s="10">
        <f>IFERROR(BH6/30*30,0)</f>
        <v/>
      </c>
    </row>
    <row r="7">
      <c r="A7" s="8" t="n">
        <v>2</v>
      </c>
      <c r="B7" s="8" t="inlineStr">
        <is>
          <t>2026-03-21</t>
        </is>
      </c>
      <c r="C7" s="8" t="inlineStr">
        <is>
          <t>ПТ</t>
        </is>
      </c>
      <c r="D7" s="8" t="inlineStr">
        <is>
          <t>Куликов Сергей Анатольевич</t>
        </is>
      </c>
      <c r="E7" s="9" t="n">
        <v>21</v>
      </c>
      <c r="F7" s="10" t="n">
        <v>21</v>
      </c>
      <c r="G7" s="10" t="n">
        <v>4</v>
      </c>
      <c r="H7" s="10" t="n">
        <v>0</v>
      </c>
      <c r="I7" s="10" t="n">
        <v>46</v>
      </c>
      <c r="J7" s="10" t="n">
        <v>40.05631686402614</v>
      </c>
      <c r="K7" s="10">
        <f>I7-J7</f>
        <v/>
      </c>
      <c r="L7" s="10" t="n">
        <v>69118</v>
      </c>
      <c r="M7" s="10" t="n">
        <v>60575.23598166747</v>
      </c>
      <c r="N7" s="11">
        <f>L7-M7</f>
        <v/>
      </c>
      <c r="O7" s="9" t="n">
        <v>19</v>
      </c>
      <c r="P7" s="10" t="n">
        <v>24</v>
      </c>
      <c r="Q7" s="10" t="n">
        <v>2</v>
      </c>
      <c r="R7" s="10" t="n">
        <v>0</v>
      </c>
      <c r="S7" s="10" t="n">
        <v>45</v>
      </c>
      <c r="T7" s="10" t="n">
        <v>40.05631686402614</v>
      </c>
      <c r="U7" s="10">
        <f>S7-T7</f>
        <v/>
      </c>
      <c r="V7" s="10" t="n">
        <v>65267.5</v>
      </c>
      <c r="W7" s="10" t="n">
        <v>60575.23598166747</v>
      </c>
      <c r="X7" s="11">
        <f>V7-W7</f>
        <v/>
      </c>
      <c r="Y7" s="9" t="n">
        <v>25</v>
      </c>
      <c r="Z7" s="10" t="n">
        <v>24</v>
      </c>
      <c r="AA7" s="10" t="n">
        <v>4</v>
      </c>
      <c r="AB7" s="10" t="n">
        <v>0</v>
      </c>
      <c r="AC7" s="10" t="n">
        <v>53</v>
      </c>
      <c r="AD7" s="10" t="n">
        <v>40.05631686402614</v>
      </c>
      <c r="AE7" s="10">
        <f>AC7-AD7</f>
        <v/>
      </c>
      <c r="AF7" s="10" t="n">
        <v>79863.5</v>
      </c>
      <c r="AG7" s="10" t="n">
        <v>60575.23598166747</v>
      </c>
      <c r="AH7" s="11">
        <f>AF7-AG7</f>
        <v/>
      </c>
      <c r="AI7" s="9" t="n">
        <v>29</v>
      </c>
      <c r="AJ7" s="10" t="n">
        <v>31</v>
      </c>
      <c r="AK7" s="10" t="n">
        <v>1</v>
      </c>
      <c r="AL7" s="10" t="n">
        <v>0</v>
      </c>
      <c r="AM7" s="10" t="n">
        <v>61</v>
      </c>
      <c r="AN7" s="10" t="n">
        <v>40.05631686402614</v>
      </c>
      <c r="AO7" s="10">
        <f>AM7-AN7</f>
        <v/>
      </c>
      <c r="AP7" s="10" t="n">
        <v>98289</v>
      </c>
      <c r="AQ7" s="10" t="n">
        <v>60575.23598166747</v>
      </c>
      <c r="AR7" s="11">
        <f>AP7-AQ7</f>
        <v/>
      </c>
      <c r="AS7" s="9" t="n">
        <v>12</v>
      </c>
      <c r="AT7" s="10" t="n">
        <v>9</v>
      </c>
      <c r="AU7" s="10" t="n">
        <v>0</v>
      </c>
      <c r="AV7" s="10" t="n">
        <v>0</v>
      </c>
      <c r="AW7" s="10" t="n">
        <v>21</v>
      </c>
      <c r="AX7" s="10" t="n">
        <v>12.77473254389542</v>
      </c>
      <c r="AY7" s="10">
        <f>AW7-AX7</f>
        <v/>
      </c>
      <c r="AZ7" s="10" t="n">
        <v>37909.5</v>
      </c>
      <c r="BA7" s="10" t="n">
        <v>19199.05607333016</v>
      </c>
      <c r="BB7" s="11">
        <f>AZ7-BA7</f>
        <v/>
      </c>
      <c r="BD7" s="10">
        <f>SUM(J7,T7,AD7,AN7,AX7)</f>
        <v/>
      </c>
      <c r="BE7" s="10">
        <f>SUM(I7,S7,AC7,AM7,AW7)</f>
        <v/>
      </c>
      <c r="BF7" s="10">
        <f>BE7-BD7</f>
        <v/>
      </c>
      <c r="BG7" s="10">
        <f>SUM(M7,W7,AG7,AQ7,BA7)</f>
        <v/>
      </c>
      <c r="BH7" s="10">
        <f>SUM(L7,V7,AF7,AP7,AZ7)</f>
        <v/>
      </c>
      <c r="BI7" s="10">
        <f>BH7-BG7</f>
        <v/>
      </c>
      <c r="BJ7" s="10">
        <f>IFERROR(BH7/30*30,0)</f>
        <v/>
      </c>
    </row>
    <row r="8">
      <c r="A8" s="8" t="n">
        <v>3</v>
      </c>
      <c r="B8" s="8" t="inlineStr">
        <is>
          <t>2026-03-21</t>
        </is>
      </c>
      <c r="C8" s="8" t="inlineStr">
        <is>
          <t>ПТ</t>
        </is>
      </c>
      <c r="D8" s="8" t="inlineStr">
        <is>
          <t>Сафонов Евгений Игоревич</t>
        </is>
      </c>
      <c r="E8" s="9" t="n">
        <v>15</v>
      </c>
      <c r="F8" s="10" t="n">
        <v>3</v>
      </c>
      <c r="G8" s="10" t="n">
        <v>7</v>
      </c>
      <c r="H8" s="10" t="n">
        <v>0</v>
      </c>
      <c r="I8" s="10" t="n">
        <v>25</v>
      </c>
      <c r="J8" s="10" t="n">
        <v>25.46933442221316</v>
      </c>
      <c r="K8" s="10">
        <f>I8-J8</f>
        <v/>
      </c>
      <c r="L8" s="10" t="n">
        <v>30587.63</v>
      </c>
      <c r="M8" s="10" t="n">
        <v>39356.52999344284</v>
      </c>
      <c r="N8" s="11">
        <f>L8-M8</f>
        <v/>
      </c>
      <c r="O8" s="9" t="n">
        <v>25</v>
      </c>
      <c r="P8" s="10" t="n">
        <v>9</v>
      </c>
      <c r="Q8" s="10" t="n">
        <v>2</v>
      </c>
      <c r="R8" s="10" t="n">
        <v>0</v>
      </c>
      <c r="S8" s="10" t="n">
        <v>36</v>
      </c>
      <c r="T8" s="10" t="n">
        <v>25.46933442221316</v>
      </c>
      <c r="U8" s="10">
        <f>S8-T8</f>
        <v/>
      </c>
      <c r="V8" s="10" t="n">
        <v>55320.5</v>
      </c>
      <c r="W8" s="10" t="n">
        <v>39356.52999344284</v>
      </c>
      <c r="X8" s="11">
        <f>V8-W8</f>
        <v/>
      </c>
      <c r="Y8" s="9" t="n">
        <v>28</v>
      </c>
      <c r="Z8" s="10" t="n">
        <v>6</v>
      </c>
      <c r="AA8" s="10" t="n">
        <v>2</v>
      </c>
      <c r="AB8" s="10" t="n">
        <v>0</v>
      </c>
      <c r="AC8" s="10" t="n">
        <v>36</v>
      </c>
      <c r="AD8" s="10" t="n">
        <v>25.46933442221316</v>
      </c>
      <c r="AE8" s="10">
        <f>AC8-AD8</f>
        <v/>
      </c>
      <c r="AF8" s="10" t="n">
        <v>53042.74999999999</v>
      </c>
      <c r="AG8" s="10" t="n">
        <v>39356.52999344284</v>
      </c>
      <c r="AH8" s="11">
        <f>AF8-AG8</f>
        <v/>
      </c>
      <c r="AI8" s="9" t="n">
        <v>22</v>
      </c>
      <c r="AJ8" s="10" t="n">
        <v>12</v>
      </c>
      <c r="AK8" s="10" t="n">
        <v>1</v>
      </c>
      <c r="AL8" s="10" t="n">
        <v>0</v>
      </c>
      <c r="AM8" s="10" t="n">
        <v>35</v>
      </c>
      <c r="AN8" s="10" t="n">
        <v>25.46933442221316</v>
      </c>
      <c r="AO8" s="10">
        <f>AM8-AN8</f>
        <v/>
      </c>
      <c r="AP8" s="10" t="n">
        <v>54521.5</v>
      </c>
      <c r="AQ8" s="10" t="n">
        <v>39356.52999344284</v>
      </c>
      <c r="AR8" s="11">
        <f>AP8-AQ8</f>
        <v/>
      </c>
      <c r="AS8" s="9" t="n">
        <v>5</v>
      </c>
      <c r="AT8" s="10" t="n">
        <v>0</v>
      </c>
      <c r="AU8" s="10" t="n">
        <v>1</v>
      </c>
      <c r="AV8" s="10" t="n">
        <v>0</v>
      </c>
      <c r="AW8" s="10" t="n">
        <v>6</v>
      </c>
      <c r="AX8" s="10" t="n">
        <v>8.122662311147376</v>
      </c>
      <c r="AY8" s="10">
        <f>AW8-AX8</f>
        <v/>
      </c>
      <c r="AZ8" s="10" t="n">
        <v>9865</v>
      </c>
      <c r="BA8" s="10" t="n">
        <v>12473.88002622865</v>
      </c>
      <c r="BB8" s="11">
        <f>AZ8-BA8</f>
        <v/>
      </c>
      <c r="BD8" s="10">
        <f>SUM(J8,T8,AD8,AN8,AX8)</f>
        <v/>
      </c>
      <c r="BE8" s="10">
        <f>SUM(I8,S8,AC8,AM8,AW8)</f>
        <v/>
      </c>
      <c r="BF8" s="10">
        <f>BE8-BD8</f>
        <v/>
      </c>
      <c r="BG8" s="10">
        <f>SUM(M8,W8,AG8,AQ8,BA8)</f>
        <v/>
      </c>
      <c r="BH8" s="10">
        <f>SUM(L8,V8,AF8,AP8,AZ8)</f>
        <v/>
      </c>
      <c r="BI8" s="10">
        <f>BH8-BG8</f>
        <v/>
      </c>
      <c r="BJ8" s="10">
        <f>IFERROR(BH8/30*30,0)</f>
        <v/>
      </c>
    </row>
    <row r="9">
      <c r="A9" s="8" t="n">
        <v>4</v>
      </c>
      <c r="B9" s="8" t="inlineStr">
        <is>
          <t>2026-03-21</t>
        </is>
      </c>
      <c r="C9" s="8" t="inlineStr">
        <is>
          <t>ПТ</t>
        </is>
      </c>
      <c r="D9" s="8" t="inlineStr">
        <is>
          <t>Чепчугов Александр Викторович</t>
        </is>
      </c>
      <c r="E9" s="9" t="n">
        <v>9</v>
      </c>
      <c r="F9" s="10" t="n">
        <v>7</v>
      </c>
      <c r="G9" s="10" t="n">
        <v>0</v>
      </c>
      <c r="H9" s="10" t="n">
        <v>0</v>
      </c>
      <c r="I9" s="10" t="n">
        <v>16</v>
      </c>
      <c r="J9" s="10" t="n">
        <v>30.33166190281748</v>
      </c>
      <c r="K9" s="10">
        <f>I9-J9</f>
        <v/>
      </c>
      <c r="L9" s="10" t="n">
        <v>28509.5</v>
      </c>
      <c r="M9" s="10" t="n">
        <v>48135.88541870171</v>
      </c>
      <c r="N9" s="11">
        <f>L9-M9</f>
        <v/>
      </c>
      <c r="O9" s="9" t="n">
        <v>11</v>
      </c>
      <c r="P9" s="10" t="n">
        <v>0</v>
      </c>
      <c r="Q9" s="10" t="n">
        <v>0</v>
      </c>
      <c r="R9" s="10" t="n">
        <v>0</v>
      </c>
      <c r="S9" s="10" t="n">
        <v>11</v>
      </c>
      <c r="T9" s="10" t="n">
        <v>30.33166190281748</v>
      </c>
      <c r="U9" s="10">
        <f>S9-T9</f>
        <v/>
      </c>
      <c r="V9" s="10" t="n">
        <v>28444.5</v>
      </c>
      <c r="W9" s="10" t="n">
        <v>48135.88541870171</v>
      </c>
      <c r="X9" s="11">
        <f>V9-W9</f>
        <v/>
      </c>
      <c r="Y9" s="9" t="n">
        <v>4</v>
      </c>
      <c r="Z9" s="10" t="n">
        <v>4</v>
      </c>
      <c r="AA9" s="10" t="n">
        <v>0</v>
      </c>
      <c r="AB9" s="10" t="n">
        <v>0</v>
      </c>
      <c r="AC9" s="10" t="n">
        <v>8</v>
      </c>
      <c r="AD9" s="10" t="n">
        <v>30.33166190281748</v>
      </c>
      <c r="AE9" s="10">
        <f>AC9-AD9</f>
        <v/>
      </c>
      <c r="AF9" s="10" t="n">
        <v>12764.5</v>
      </c>
      <c r="AG9" s="10" t="n">
        <v>48135.88541870171</v>
      </c>
      <c r="AH9" s="11">
        <f>AF9-AG9</f>
        <v/>
      </c>
      <c r="AI9" s="9" t="n">
        <v>5</v>
      </c>
      <c r="AJ9" s="10" t="n">
        <v>1</v>
      </c>
      <c r="AK9" s="10" t="n">
        <v>0</v>
      </c>
      <c r="AL9" s="10" t="n">
        <v>0</v>
      </c>
      <c r="AM9" s="10" t="n">
        <v>6</v>
      </c>
      <c r="AN9" s="10" t="n">
        <v>30.33166190281748</v>
      </c>
      <c r="AO9" s="10">
        <f>AM9-AN9</f>
        <v/>
      </c>
      <c r="AP9" s="10" t="n">
        <v>13174.5</v>
      </c>
      <c r="AQ9" s="10" t="n">
        <v>48135.88541870171</v>
      </c>
      <c r="AR9" s="11">
        <f>AP9-AQ9</f>
        <v/>
      </c>
      <c r="AS9" s="9" t="n">
        <v>1</v>
      </c>
      <c r="AT9" s="10" t="n">
        <v>0</v>
      </c>
      <c r="AU9" s="10" t="n">
        <v>0</v>
      </c>
      <c r="AV9" s="10" t="n">
        <v>0</v>
      </c>
      <c r="AW9" s="10" t="n">
        <v>1</v>
      </c>
      <c r="AX9" s="10" t="n">
        <v>9.673352388730056</v>
      </c>
      <c r="AY9" s="10">
        <f>AW9-AX9</f>
        <v/>
      </c>
      <c r="AZ9" s="10" t="n">
        <v>1970</v>
      </c>
      <c r="BA9" s="10" t="n">
        <v>15256.45832519314</v>
      </c>
      <c r="BB9" s="11">
        <f>AZ9-BA9</f>
        <v/>
      </c>
      <c r="BD9" s="10">
        <f>SUM(J9,T9,AD9,AN9,AX9)</f>
        <v/>
      </c>
      <c r="BE9" s="10">
        <f>SUM(I9,S9,AC9,AM9,AW9)</f>
        <v/>
      </c>
      <c r="BF9" s="10">
        <f>BE9-BD9</f>
        <v/>
      </c>
      <c r="BG9" s="10">
        <f>SUM(M9,W9,AG9,AQ9,BA9)</f>
        <v/>
      </c>
      <c r="BH9" s="10">
        <f>SUM(L9,V9,AF9,AP9,AZ9)</f>
        <v/>
      </c>
      <c r="BI9" s="10">
        <f>BH9-BG9</f>
        <v/>
      </c>
      <c r="BJ9" s="10">
        <f>IFERROR(BH9/30*30,0)</f>
        <v/>
      </c>
    </row>
    <row r="10">
      <c r="A10" s="8" t="n">
        <v>5</v>
      </c>
      <c r="B10" s="8" t="inlineStr">
        <is>
          <t>2026-03-21</t>
        </is>
      </c>
      <c r="C10" s="8" t="inlineStr">
        <is>
          <t>ПТ</t>
        </is>
      </c>
      <c r="D10" s="8" t="inlineStr">
        <is>
          <t>Шипикова Екатерина Игоревна</t>
        </is>
      </c>
      <c r="E10" s="9" t="n">
        <v>3</v>
      </c>
      <c r="F10" s="10" t="n">
        <v>0</v>
      </c>
      <c r="G10" s="10" t="n">
        <v>0</v>
      </c>
      <c r="H10" s="10" t="n">
        <v>0</v>
      </c>
      <c r="I10" s="10" t="n">
        <v>3</v>
      </c>
      <c r="J10" s="10" t="n">
        <v>5.556945692119234</v>
      </c>
      <c r="K10" s="10">
        <f>I10-J10</f>
        <v/>
      </c>
      <c r="L10" s="10" t="n">
        <v>7738.88</v>
      </c>
      <c r="M10" s="10" t="n">
        <v>14686.30960320351</v>
      </c>
      <c r="N10" s="11">
        <f>L10-M10</f>
        <v/>
      </c>
      <c r="O10" s="9" t="n">
        <v>3</v>
      </c>
      <c r="P10" s="10" t="n">
        <v>0</v>
      </c>
      <c r="Q10" s="10" t="n">
        <v>0</v>
      </c>
      <c r="R10" s="10" t="n">
        <v>0</v>
      </c>
      <c r="S10" s="10" t="n">
        <v>3</v>
      </c>
      <c r="T10" s="10" t="n">
        <v>5.556945692119234</v>
      </c>
      <c r="U10" s="10">
        <f>S10-T10</f>
        <v/>
      </c>
      <c r="V10" s="10" t="n">
        <v>7738.87</v>
      </c>
      <c r="W10" s="10" t="n">
        <v>14686.30960320351</v>
      </c>
      <c r="X10" s="11">
        <f>V10-W10</f>
        <v/>
      </c>
      <c r="Y10" s="9" t="n">
        <v>0</v>
      </c>
      <c r="Z10" s="10" t="n">
        <v>0</v>
      </c>
      <c r="AA10" s="10" t="n">
        <v>0</v>
      </c>
      <c r="AB10" s="10" t="n">
        <v>0</v>
      </c>
      <c r="AC10" s="10" t="n">
        <v>0</v>
      </c>
      <c r="AD10" s="10" t="n">
        <v>5.556945692119234</v>
      </c>
      <c r="AE10" s="10">
        <f>AC10-AD10</f>
        <v/>
      </c>
      <c r="AF10" s="10" t="n">
        <v>0</v>
      </c>
      <c r="AG10" s="10" t="n">
        <v>14686.30960320351</v>
      </c>
      <c r="AH10" s="11">
        <f>AF10-AG10</f>
        <v/>
      </c>
      <c r="AI10" s="9" t="n">
        <v>0</v>
      </c>
      <c r="AJ10" s="10" t="n">
        <v>0</v>
      </c>
      <c r="AK10" s="10" t="n">
        <v>0</v>
      </c>
      <c r="AL10" s="10" t="n">
        <v>0</v>
      </c>
      <c r="AM10" s="10" t="n">
        <v>0</v>
      </c>
      <c r="AN10" s="10" t="n">
        <v>5.556945692119234</v>
      </c>
      <c r="AO10" s="10">
        <f>AM10-AN10</f>
        <v/>
      </c>
      <c r="AP10" s="10" t="n">
        <v>0</v>
      </c>
      <c r="AQ10" s="10" t="n">
        <v>14686.30960320351</v>
      </c>
      <c r="AR10" s="11">
        <f>AP10-AQ10</f>
        <v/>
      </c>
      <c r="AS10" s="9" t="n">
        <v>0</v>
      </c>
      <c r="AT10" s="10" t="n">
        <v>0</v>
      </c>
      <c r="AU10" s="10" t="n">
        <v>0</v>
      </c>
      <c r="AV10" s="10" t="n">
        <v>0</v>
      </c>
      <c r="AW10" s="10" t="n">
        <v>0</v>
      </c>
      <c r="AX10" s="10" t="n">
        <v>1.772217231523064</v>
      </c>
      <c r="AY10" s="10">
        <f>AW10-AX10</f>
        <v/>
      </c>
      <c r="AZ10" s="10" t="n">
        <v>0</v>
      </c>
      <c r="BA10" s="10" t="n">
        <v>4654.761587185973</v>
      </c>
      <c r="BB10" s="11">
        <f>AZ10-BA10</f>
        <v/>
      </c>
      <c r="BD10" s="10">
        <f>SUM(J10,T10,AD10,AN10,AX10)</f>
        <v/>
      </c>
      <c r="BE10" s="10">
        <f>SUM(I10,S10,AC10,AM10,AW10)</f>
        <v/>
      </c>
      <c r="BF10" s="10">
        <f>BE10-BD10</f>
        <v/>
      </c>
      <c r="BG10" s="10">
        <f>SUM(M10,W10,AG10,AQ10,BA10)</f>
        <v/>
      </c>
      <c r="BH10" s="10">
        <f>SUM(L10,V10,AF10,AP10,AZ10)</f>
        <v/>
      </c>
      <c r="BI10" s="10">
        <f>BH10-BG10</f>
        <v/>
      </c>
      <c r="BJ10" s="10">
        <f>IFERROR(BH10/30*30,0)</f>
        <v/>
      </c>
    </row>
    <row r="11">
      <c r="A11" s="7" t="n"/>
      <c r="B11" s="7" t="n"/>
      <c r="C11" s="7" t="n"/>
      <c r="D11" s="7" t="inlineStr">
        <is>
          <t>Итого БАССЕЙН</t>
        </is>
      </c>
      <c r="E11" s="12">
        <f>SUM(E6:E10)</f>
        <v/>
      </c>
      <c r="F11" s="13">
        <f>SUM(F6:F10)</f>
        <v/>
      </c>
      <c r="G11" s="13">
        <f>SUM(G6:G10)</f>
        <v/>
      </c>
      <c r="H11" s="13">
        <f>SUM(H6:H10)</f>
        <v/>
      </c>
      <c r="I11" s="13">
        <f>SUM(I6:I10)</f>
        <v/>
      </c>
      <c r="J11" s="13">
        <f>SUM(J6:J10)</f>
        <v/>
      </c>
      <c r="K11" s="13">
        <f>SUM(K6:K10)</f>
        <v/>
      </c>
      <c r="L11" s="13">
        <f>SUM(L6:L10)</f>
        <v/>
      </c>
      <c r="M11" s="13">
        <f>SUM(M6:M10)</f>
        <v/>
      </c>
      <c r="N11" s="14">
        <f>SUM(N6:N10)</f>
        <v/>
      </c>
      <c r="O11" s="12">
        <f>SUM(O6:O10)</f>
        <v/>
      </c>
      <c r="P11" s="13">
        <f>SUM(P6:P10)</f>
        <v/>
      </c>
      <c r="Q11" s="13">
        <f>SUM(Q6:Q10)</f>
        <v/>
      </c>
      <c r="R11" s="13">
        <f>SUM(R6:R10)</f>
        <v/>
      </c>
      <c r="S11" s="13">
        <f>SUM(S6:S10)</f>
        <v/>
      </c>
      <c r="T11" s="13">
        <f>SUM(T6:T10)</f>
        <v/>
      </c>
      <c r="U11" s="13">
        <f>SUM(U6:U10)</f>
        <v/>
      </c>
      <c r="V11" s="13">
        <f>SUM(V6:V10)</f>
        <v/>
      </c>
      <c r="W11" s="13">
        <f>SUM(W6:W10)</f>
        <v/>
      </c>
      <c r="X11" s="14">
        <f>SUM(X6:X10)</f>
        <v/>
      </c>
      <c r="Y11" s="12">
        <f>SUM(Y6:Y10)</f>
        <v/>
      </c>
      <c r="Z11" s="13">
        <f>SUM(Z6:Z10)</f>
        <v/>
      </c>
      <c r="AA11" s="13">
        <f>SUM(AA6:AA10)</f>
        <v/>
      </c>
      <c r="AB11" s="13">
        <f>SUM(AB6:AB10)</f>
        <v/>
      </c>
      <c r="AC11" s="13">
        <f>SUM(AC6:AC10)</f>
        <v/>
      </c>
      <c r="AD11" s="13">
        <f>SUM(AD6:AD10)</f>
        <v/>
      </c>
      <c r="AE11" s="13">
        <f>SUM(AE6:AE10)</f>
        <v/>
      </c>
      <c r="AF11" s="13">
        <f>SUM(AF6:AF10)</f>
        <v/>
      </c>
      <c r="AG11" s="13">
        <f>SUM(AG6:AG10)</f>
        <v/>
      </c>
      <c r="AH11" s="14">
        <f>SUM(AH6:AH10)</f>
        <v/>
      </c>
      <c r="AI11" s="12">
        <f>SUM(AI6:AI10)</f>
        <v/>
      </c>
      <c r="AJ11" s="13">
        <f>SUM(AJ6:AJ10)</f>
        <v/>
      </c>
      <c r="AK11" s="13">
        <f>SUM(AK6:AK10)</f>
        <v/>
      </c>
      <c r="AL11" s="13">
        <f>SUM(AL6:AL10)</f>
        <v/>
      </c>
      <c r="AM11" s="13">
        <f>SUM(AM6:AM10)</f>
        <v/>
      </c>
      <c r="AN11" s="13">
        <f>SUM(AN6:AN10)</f>
        <v/>
      </c>
      <c r="AO11" s="13">
        <f>SUM(AO6:AO10)</f>
        <v/>
      </c>
      <c r="AP11" s="13">
        <f>SUM(AP6:AP10)</f>
        <v/>
      </c>
      <c r="AQ11" s="13">
        <f>SUM(AQ6:AQ10)</f>
        <v/>
      </c>
      <c r="AR11" s="14">
        <f>SUM(AR6:AR10)</f>
        <v/>
      </c>
      <c r="AS11" s="12">
        <f>SUM(AS6:AS10)</f>
        <v/>
      </c>
      <c r="AT11" s="13">
        <f>SUM(AT6:AT10)</f>
        <v/>
      </c>
      <c r="AU11" s="13">
        <f>SUM(AU6:AU10)</f>
        <v/>
      </c>
      <c r="AV11" s="13">
        <f>SUM(AV6:AV10)</f>
        <v/>
      </c>
      <c r="AW11" s="13">
        <f>SUM(AW6:AW10)</f>
        <v/>
      </c>
      <c r="AX11" s="13">
        <f>SUM(AX6:AX10)</f>
        <v/>
      </c>
      <c r="AY11" s="13">
        <f>SUM(AY6:AY10)</f>
        <v/>
      </c>
      <c r="AZ11" s="13">
        <f>SUM(AZ6:AZ10)</f>
        <v/>
      </c>
      <c r="BA11" s="13">
        <f>SUM(BA6:BA10)</f>
        <v/>
      </c>
      <c r="BB11" s="14">
        <f>SUM(BB6:BB10)</f>
        <v/>
      </c>
      <c r="BC11" s="7">
        <f>SUM(BC6:BC10)</f>
        <v/>
      </c>
      <c r="BD11" s="13">
        <f>SUM(BD6:BD10)</f>
        <v/>
      </c>
      <c r="BE11" s="13">
        <f>SUM(BE6:BE10)</f>
        <v/>
      </c>
      <c r="BF11" s="13">
        <f>BE11-BD11</f>
        <v/>
      </c>
      <c r="BG11" s="13">
        <f>SUM(BG6:BG10)</f>
        <v/>
      </c>
      <c r="BH11" s="13">
        <f>SUM(BH6:BH10)</f>
        <v/>
      </c>
      <c r="BI11" s="13">
        <f>BH11-BG11</f>
        <v/>
      </c>
      <c r="BJ11" s="13">
        <f>IFERROR(BH11/30*30,0)</f>
        <v/>
      </c>
    </row>
    <row r="13">
      <c r="A13" s="7" t="n"/>
      <c r="B13" s="7" t="n"/>
      <c r="C13" s="7" t="n"/>
      <c r="D13" s="7" t="inlineStr">
        <is>
          <t>ТРЕНАЖЕРНЫЙ ЗАЛ</t>
        </is>
      </c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7" t="n"/>
      <c r="T13" s="7" t="n"/>
      <c r="U13" s="7" t="n"/>
      <c r="V13" s="7" t="n"/>
      <c r="W13" s="7" t="n"/>
      <c r="X13" s="7" t="n"/>
      <c r="Y13" s="7" t="n"/>
      <c r="Z13" s="7" t="n"/>
      <c r="AA13" s="7" t="n"/>
      <c r="AB13" s="7" t="n"/>
      <c r="AC13" s="7" t="n"/>
      <c r="AD13" s="7" t="n"/>
      <c r="AE13" s="7" t="n"/>
      <c r="AF13" s="7" t="n"/>
      <c r="AG13" s="7" t="n"/>
      <c r="AH13" s="7" t="n"/>
      <c r="AI13" s="7" t="n"/>
      <c r="AJ13" s="7" t="n"/>
      <c r="AK13" s="7" t="n"/>
      <c r="AL13" s="7" t="n"/>
      <c r="AM13" s="7" t="n"/>
      <c r="AN13" s="7" t="n"/>
      <c r="AO13" s="7" t="n"/>
      <c r="AP13" s="7" t="n"/>
      <c r="AQ13" s="7" t="n"/>
      <c r="AR13" s="7" t="n"/>
      <c r="AS13" s="7" t="n"/>
      <c r="AT13" s="7" t="n"/>
      <c r="AU13" s="7" t="n"/>
      <c r="AV13" s="7" t="n"/>
      <c r="AW13" s="7" t="n"/>
      <c r="AX13" s="7" t="n"/>
      <c r="AY13" s="7" t="n"/>
      <c r="AZ13" s="7" t="n"/>
      <c r="BA13" s="7" t="n"/>
      <c r="BB13" s="7" t="n"/>
      <c r="BC13" s="7" t="n"/>
      <c r="BD13" s="7" t="n"/>
      <c r="BE13" s="7" t="n"/>
      <c r="BF13" s="7" t="n"/>
      <c r="BG13" s="7" t="n"/>
      <c r="BH13" s="7" t="n"/>
      <c r="BI13" s="7" t="n"/>
      <c r="BJ13" s="7" t="n"/>
    </row>
    <row r="14">
      <c r="A14" s="8" t="n">
        <v>6</v>
      </c>
      <c r="B14" s="8" t="inlineStr">
        <is>
          <t>2026-03-21</t>
        </is>
      </c>
      <c r="C14" s="8" t="inlineStr">
        <is>
          <t>ПТ</t>
        </is>
      </c>
      <c r="D14" s="8" t="inlineStr">
        <is>
          <t>Бабакаев Артем Вячеславович</t>
        </is>
      </c>
      <c r="E14" s="9" t="n">
        <v>7</v>
      </c>
      <c r="F14" s="10" t="n">
        <v>0</v>
      </c>
      <c r="G14" s="10" t="n">
        <v>1</v>
      </c>
      <c r="H14" s="10" t="n">
        <v>0</v>
      </c>
      <c r="I14" s="10" t="n">
        <v>8</v>
      </c>
      <c r="J14" s="10" t="n">
        <v>8.103879134340549</v>
      </c>
      <c r="K14" s="10">
        <f>I14-J14</f>
        <v/>
      </c>
      <c r="L14" s="10" t="n">
        <v>15145</v>
      </c>
      <c r="M14" s="10" t="n">
        <v>12439.35056296575</v>
      </c>
      <c r="N14" s="11">
        <f>L14-M14</f>
        <v/>
      </c>
      <c r="O14" s="9" t="n">
        <v>0</v>
      </c>
      <c r="P14" s="10" t="n">
        <v>0</v>
      </c>
      <c r="Q14" s="10" t="n">
        <v>0</v>
      </c>
      <c r="R14" s="10" t="n">
        <v>0</v>
      </c>
      <c r="S14" s="10" t="n">
        <v>0</v>
      </c>
      <c r="T14" s="10" t="n">
        <v>8.103879134340549</v>
      </c>
      <c r="U14" s="10">
        <f>S14-T14</f>
        <v/>
      </c>
      <c r="V14" s="10" t="n">
        <v>0</v>
      </c>
      <c r="W14" s="10" t="n">
        <v>12439.35056296575</v>
      </c>
      <c r="X14" s="11">
        <f>V14-W14</f>
        <v/>
      </c>
      <c r="Y14" s="9" t="n">
        <v>14</v>
      </c>
      <c r="Z14" s="10" t="n">
        <v>0</v>
      </c>
      <c r="AA14" s="10" t="n">
        <v>0</v>
      </c>
      <c r="AB14" s="10" t="n">
        <v>0</v>
      </c>
      <c r="AC14" s="10" t="n">
        <v>14</v>
      </c>
      <c r="AD14" s="10" t="n">
        <v>8.103879134340549</v>
      </c>
      <c r="AE14" s="10">
        <f>AC14-AD14</f>
        <v/>
      </c>
      <c r="AF14" s="10" t="n">
        <v>30265</v>
      </c>
      <c r="AG14" s="10" t="n">
        <v>12439.35056296575</v>
      </c>
      <c r="AH14" s="11">
        <f>AF14-AG14</f>
        <v/>
      </c>
      <c r="AI14" s="9" t="n">
        <v>13</v>
      </c>
      <c r="AJ14" s="10" t="n">
        <v>0</v>
      </c>
      <c r="AK14" s="10" t="n">
        <v>0</v>
      </c>
      <c r="AL14" s="10" t="n">
        <v>0</v>
      </c>
      <c r="AM14" s="10" t="n">
        <v>13</v>
      </c>
      <c r="AN14" s="10" t="n">
        <v>8.103879134340549</v>
      </c>
      <c r="AO14" s="10">
        <f>AM14-AN14</f>
        <v/>
      </c>
      <c r="AP14" s="10" t="n">
        <v>29386.25</v>
      </c>
      <c r="AQ14" s="10" t="n">
        <v>12439.35056296575</v>
      </c>
      <c r="AR14" s="11">
        <f>AP14-AQ14</f>
        <v/>
      </c>
      <c r="AS14" s="9" t="n">
        <v>5</v>
      </c>
      <c r="AT14" s="10" t="n">
        <v>0</v>
      </c>
      <c r="AU14" s="10" t="n">
        <v>0</v>
      </c>
      <c r="AV14" s="10" t="n">
        <v>0</v>
      </c>
      <c r="AW14" s="10" t="n">
        <v>5</v>
      </c>
      <c r="AX14" s="10" t="n">
        <v>2.584483462637801</v>
      </c>
      <c r="AY14" s="10">
        <f>AW14-AX14</f>
        <v/>
      </c>
      <c r="AZ14" s="10" t="n">
        <v>11230</v>
      </c>
      <c r="BA14" s="10" t="n">
        <v>3942.597748137015</v>
      </c>
      <c r="BB14" s="11">
        <f>AZ14-BA14</f>
        <v/>
      </c>
      <c r="BD14" s="10">
        <f>SUM(J14,T14,AD14,AN14,AX14)</f>
        <v/>
      </c>
      <c r="BE14" s="10">
        <f>SUM(I14,S14,AC14,AM14,AW14)</f>
        <v/>
      </c>
      <c r="BF14" s="10">
        <f>BE14-BD14</f>
        <v/>
      </c>
      <c r="BG14" s="10">
        <f>SUM(M14,W14,AG14,AQ14,BA14)</f>
        <v/>
      </c>
      <c r="BH14" s="10">
        <f>SUM(L14,V14,AF14,AP14,AZ14)</f>
        <v/>
      </c>
      <c r="BI14" s="10">
        <f>BH14-BG14</f>
        <v/>
      </c>
      <c r="BJ14" s="10">
        <f>IFERROR(BH14/30*30,0)</f>
        <v/>
      </c>
    </row>
    <row r="15">
      <c r="A15" s="8" t="n">
        <v>7</v>
      </c>
      <c r="B15" s="8" t="inlineStr">
        <is>
          <t>2026-03-21</t>
        </is>
      </c>
      <c r="C15" s="8" t="inlineStr">
        <is>
          <t>ПТ</t>
        </is>
      </c>
      <c r="D15" s="8" t="inlineStr">
        <is>
          <t>Бакина Татьяна Альбертовна</t>
        </is>
      </c>
      <c r="E15" s="9" t="n">
        <v>3</v>
      </c>
      <c r="F15" s="10" t="n">
        <v>0</v>
      </c>
      <c r="G15" s="10" t="n">
        <v>3</v>
      </c>
      <c r="H15" s="10" t="n">
        <v>0</v>
      </c>
      <c r="I15" s="10" t="n">
        <v>6</v>
      </c>
      <c r="J15" s="10" t="n">
        <v>2.546933442221316</v>
      </c>
      <c r="K15" s="10">
        <f>I15-J15</f>
        <v/>
      </c>
      <c r="L15" s="10" t="n">
        <v>5073.34</v>
      </c>
      <c r="M15" s="10" t="n">
        <v>1227.719887964962</v>
      </c>
      <c r="N15" s="11">
        <f>L15-M15</f>
        <v/>
      </c>
      <c r="O15" s="9" t="n">
        <v>5</v>
      </c>
      <c r="P15" s="10" t="n">
        <v>0</v>
      </c>
      <c r="Q15" s="10" t="n">
        <v>0</v>
      </c>
      <c r="R15" s="10" t="n">
        <v>0</v>
      </c>
      <c r="S15" s="10" t="n">
        <v>5</v>
      </c>
      <c r="T15" s="10" t="n">
        <v>2.546933442221316</v>
      </c>
      <c r="U15" s="10">
        <f>S15-T15</f>
        <v/>
      </c>
      <c r="V15" s="10" t="n">
        <v>8787.67</v>
      </c>
      <c r="W15" s="10" t="n">
        <v>1227.719887964962</v>
      </c>
      <c r="X15" s="11">
        <f>V15-W15</f>
        <v/>
      </c>
      <c r="Y15" s="9" t="n">
        <v>7</v>
      </c>
      <c r="Z15" s="10" t="n">
        <v>0</v>
      </c>
      <c r="AA15" s="10" t="n">
        <v>1</v>
      </c>
      <c r="AB15" s="10" t="n">
        <v>0</v>
      </c>
      <c r="AC15" s="10" t="n">
        <v>8</v>
      </c>
      <c r="AD15" s="10" t="n">
        <v>2.546933442221316</v>
      </c>
      <c r="AE15" s="10">
        <f>AC15-AD15</f>
        <v/>
      </c>
      <c r="AF15" s="10" t="n">
        <v>12331.83</v>
      </c>
      <c r="AG15" s="10" t="n">
        <v>1227.719887964962</v>
      </c>
      <c r="AH15" s="11">
        <f>AF15-AG15</f>
        <v/>
      </c>
      <c r="AI15" s="9" t="n">
        <v>6</v>
      </c>
      <c r="AJ15" s="10" t="n">
        <v>0</v>
      </c>
      <c r="AK15" s="10" t="n">
        <v>1</v>
      </c>
      <c r="AL15" s="10" t="n">
        <v>0</v>
      </c>
      <c r="AM15" s="10" t="n">
        <v>7</v>
      </c>
      <c r="AN15" s="10" t="n">
        <v>2.546933442221316</v>
      </c>
      <c r="AO15" s="10">
        <f>AM15-AN15</f>
        <v/>
      </c>
      <c r="AP15" s="10" t="n">
        <v>9148.5</v>
      </c>
      <c r="AQ15" s="10" t="n">
        <v>1227.719887964962</v>
      </c>
      <c r="AR15" s="11">
        <f>AP15-AQ15</f>
        <v/>
      </c>
      <c r="AS15" s="9" t="n">
        <v>6</v>
      </c>
      <c r="AT15" s="10" t="n">
        <v>0</v>
      </c>
      <c r="AU15" s="10" t="n">
        <v>1</v>
      </c>
      <c r="AV15" s="10" t="n">
        <v>0</v>
      </c>
      <c r="AW15" s="10" t="n">
        <v>7</v>
      </c>
      <c r="AX15" s="10" t="n">
        <v>0.8122662311147375</v>
      </c>
      <c r="AY15" s="10">
        <f>AW15-AX15</f>
        <v/>
      </c>
      <c r="AZ15" s="10" t="n">
        <v>10838.5</v>
      </c>
      <c r="BA15" s="10" t="n">
        <v>389.1204481401523</v>
      </c>
      <c r="BB15" s="11">
        <f>AZ15-BA15</f>
        <v/>
      </c>
      <c r="BD15" s="10">
        <f>SUM(J15,T15,AD15,AN15,AX15)</f>
        <v/>
      </c>
      <c r="BE15" s="10">
        <f>SUM(I15,S15,AC15,AM15,AW15)</f>
        <v/>
      </c>
      <c r="BF15" s="10">
        <f>BE15-BD15</f>
        <v/>
      </c>
      <c r="BG15" s="10">
        <f>SUM(M15,W15,AG15,AQ15,BA15)</f>
        <v/>
      </c>
      <c r="BH15" s="10">
        <f>SUM(L15,V15,AF15,AP15,AZ15)</f>
        <v/>
      </c>
      <c r="BI15" s="10">
        <f>BH15-BG15</f>
        <v/>
      </c>
      <c r="BJ15" s="10">
        <f>IFERROR(BH15/30*30,0)</f>
        <v/>
      </c>
    </row>
    <row r="16">
      <c r="A16" s="8" t="n">
        <v>8</v>
      </c>
      <c r="B16" s="8" t="inlineStr">
        <is>
          <t>2026-03-21</t>
        </is>
      </c>
      <c r="C16" s="8" t="inlineStr">
        <is>
          <t>ПТ</t>
        </is>
      </c>
      <c r="D16" s="8" t="inlineStr">
        <is>
          <t>Баязитова Алина Игоревна</t>
        </is>
      </c>
      <c r="E16" s="9" t="n">
        <v>9</v>
      </c>
      <c r="F16" s="10" t="n">
        <v>0</v>
      </c>
      <c r="G16" s="10" t="n">
        <v>3</v>
      </c>
      <c r="H16" s="10" t="n">
        <v>0</v>
      </c>
      <c r="I16" s="10" t="n">
        <v>12</v>
      </c>
      <c r="J16" s="10" t="n">
        <v>19.44930992241732</v>
      </c>
      <c r="K16" s="10">
        <f>I16-J16</f>
        <v/>
      </c>
      <c r="L16" s="10" t="n">
        <v>15039.49</v>
      </c>
      <c r="M16" s="10" t="n">
        <v>27704.77332086971</v>
      </c>
      <c r="N16" s="11">
        <f>L16-M16</f>
        <v/>
      </c>
      <c r="O16" s="9" t="n">
        <v>10</v>
      </c>
      <c r="P16" s="10" t="n">
        <v>0</v>
      </c>
      <c r="Q16" s="10" t="n">
        <v>1</v>
      </c>
      <c r="R16" s="10" t="n">
        <v>0</v>
      </c>
      <c r="S16" s="10" t="n">
        <v>11</v>
      </c>
      <c r="T16" s="10" t="n">
        <v>19.44930992241732</v>
      </c>
      <c r="U16" s="10">
        <f>S16-T16</f>
        <v/>
      </c>
      <c r="V16" s="10" t="n">
        <v>16672.5</v>
      </c>
      <c r="W16" s="10" t="n">
        <v>27704.77332086971</v>
      </c>
      <c r="X16" s="11">
        <f>V16-W16</f>
        <v/>
      </c>
      <c r="Y16" s="9" t="n">
        <v>12</v>
      </c>
      <c r="Z16" s="10" t="n">
        <v>0</v>
      </c>
      <c r="AA16" s="10" t="n">
        <v>1</v>
      </c>
      <c r="AB16" s="10" t="n">
        <v>0</v>
      </c>
      <c r="AC16" s="10" t="n">
        <v>13</v>
      </c>
      <c r="AD16" s="10" t="n">
        <v>19.44930992241732</v>
      </c>
      <c r="AE16" s="10">
        <f>AC16-AD16</f>
        <v/>
      </c>
      <c r="AF16" s="10" t="n">
        <v>19757.83</v>
      </c>
      <c r="AG16" s="10" t="n">
        <v>27704.77332086971</v>
      </c>
      <c r="AH16" s="11">
        <f>AF16-AG16</f>
        <v/>
      </c>
      <c r="AI16" s="9" t="n">
        <v>20</v>
      </c>
      <c r="AJ16" s="10" t="n">
        <v>0</v>
      </c>
      <c r="AK16" s="10" t="n">
        <v>0</v>
      </c>
      <c r="AL16" s="10" t="n">
        <v>0</v>
      </c>
      <c r="AM16" s="10" t="n">
        <v>20</v>
      </c>
      <c r="AN16" s="10" t="n">
        <v>19.44930992241732</v>
      </c>
      <c r="AO16" s="10">
        <f>AM16-AN16</f>
        <v/>
      </c>
      <c r="AP16" s="10" t="n">
        <v>32375.58</v>
      </c>
      <c r="AQ16" s="10" t="n">
        <v>27704.77332086971</v>
      </c>
      <c r="AR16" s="11">
        <f>AP16-AQ16</f>
        <v/>
      </c>
      <c r="AS16" s="9" t="n">
        <v>3</v>
      </c>
      <c r="AT16" s="10" t="n">
        <v>0</v>
      </c>
      <c r="AU16" s="10" t="n">
        <v>0</v>
      </c>
      <c r="AV16" s="10" t="n">
        <v>0</v>
      </c>
      <c r="AW16" s="10" t="n">
        <v>3</v>
      </c>
      <c r="AX16" s="10" t="n">
        <v>6.202760310330723</v>
      </c>
      <c r="AY16" s="10">
        <f>AW16-AX16</f>
        <v/>
      </c>
      <c r="AZ16" s="10" t="n">
        <v>4788.66</v>
      </c>
      <c r="BA16" s="10" t="n">
        <v>8780.906716521173</v>
      </c>
      <c r="BB16" s="11">
        <f>AZ16-BA16</f>
        <v/>
      </c>
      <c r="BD16" s="10">
        <f>SUM(J16,T16,AD16,AN16,AX16)</f>
        <v/>
      </c>
      <c r="BE16" s="10">
        <f>SUM(I16,S16,AC16,AM16,AW16)</f>
        <v/>
      </c>
      <c r="BF16" s="10">
        <f>BE16-BD16</f>
        <v/>
      </c>
      <c r="BG16" s="10">
        <f>SUM(M16,W16,AG16,AQ16,BA16)</f>
        <v/>
      </c>
      <c r="BH16" s="10">
        <f>SUM(L16,V16,AF16,AP16,AZ16)</f>
        <v/>
      </c>
      <c r="BI16" s="10">
        <f>BH16-BG16</f>
        <v/>
      </c>
      <c r="BJ16" s="10">
        <f>IFERROR(BH16/30*30,0)</f>
        <v/>
      </c>
    </row>
    <row r="17">
      <c r="A17" s="8" t="n">
        <v>9</v>
      </c>
      <c r="B17" s="8" t="inlineStr">
        <is>
          <t>2026-03-21</t>
        </is>
      </c>
      <c r="C17" s="8" t="inlineStr">
        <is>
          <t>ПТ</t>
        </is>
      </c>
      <c r="D17" s="8" t="inlineStr">
        <is>
          <t>Бурылова Алена Сергеевна</t>
        </is>
      </c>
      <c r="E17" s="9" t="n">
        <v>4</v>
      </c>
      <c r="F17" s="10" t="n">
        <v>0</v>
      </c>
      <c r="G17" s="10" t="n">
        <v>2</v>
      </c>
      <c r="H17" s="10" t="n">
        <v>0</v>
      </c>
      <c r="I17" s="10" t="n">
        <v>6</v>
      </c>
      <c r="J17" s="10" t="n">
        <v>11.80850959575337</v>
      </c>
      <c r="K17" s="10">
        <f>I17-J17</f>
        <v/>
      </c>
      <c r="L17" s="10" t="n">
        <v>6495.25</v>
      </c>
      <c r="M17" s="10" t="n">
        <v>15821.3713864164</v>
      </c>
      <c r="N17" s="11">
        <f>L17-M17</f>
        <v/>
      </c>
      <c r="O17" s="9" t="n">
        <v>3</v>
      </c>
      <c r="P17" s="10" t="n">
        <v>0</v>
      </c>
      <c r="Q17" s="10" t="n">
        <v>0</v>
      </c>
      <c r="R17" s="10" t="n">
        <v>0</v>
      </c>
      <c r="S17" s="10" t="n">
        <v>3</v>
      </c>
      <c r="T17" s="10" t="n">
        <v>11.80850959575337</v>
      </c>
      <c r="U17" s="10">
        <f>S17-T17</f>
        <v/>
      </c>
      <c r="V17" s="10" t="n">
        <v>4940.5</v>
      </c>
      <c r="W17" s="10" t="n">
        <v>15821.3713864164</v>
      </c>
      <c r="X17" s="11">
        <f>V17-W17</f>
        <v/>
      </c>
      <c r="Y17" s="9" t="n">
        <v>6</v>
      </c>
      <c r="Z17" s="10" t="n">
        <v>0</v>
      </c>
      <c r="AA17" s="10" t="n">
        <v>7</v>
      </c>
      <c r="AB17" s="10" t="n">
        <v>0</v>
      </c>
      <c r="AC17" s="10" t="n">
        <v>13</v>
      </c>
      <c r="AD17" s="10" t="n">
        <v>11.80850959575337</v>
      </c>
      <c r="AE17" s="10">
        <f>AC17-AD17</f>
        <v/>
      </c>
      <c r="AF17" s="10" t="n">
        <v>9734.33</v>
      </c>
      <c r="AG17" s="10" t="n">
        <v>15821.3713864164</v>
      </c>
      <c r="AH17" s="11">
        <f>AF17-AG17</f>
        <v/>
      </c>
      <c r="AI17" s="9" t="n">
        <v>12</v>
      </c>
      <c r="AJ17" s="10" t="n">
        <v>0</v>
      </c>
      <c r="AK17" s="10" t="n">
        <v>0</v>
      </c>
      <c r="AL17" s="10" t="n">
        <v>0</v>
      </c>
      <c r="AM17" s="10" t="n">
        <v>12</v>
      </c>
      <c r="AN17" s="10" t="n">
        <v>11.80850959575337</v>
      </c>
      <c r="AO17" s="10">
        <f>AM17-AN17</f>
        <v/>
      </c>
      <c r="AP17" s="10" t="n">
        <v>19753.84</v>
      </c>
      <c r="AQ17" s="10" t="n">
        <v>15821.3713864164</v>
      </c>
      <c r="AR17" s="11">
        <f>AP17-AQ17</f>
        <v/>
      </c>
      <c r="AS17" s="9" t="n">
        <v>5</v>
      </c>
      <c r="AT17" s="10" t="n">
        <v>0</v>
      </c>
      <c r="AU17" s="10" t="n">
        <v>0</v>
      </c>
      <c r="AV17" s="10" t="n">
        <v>0</v>
      </c>
      <c r="AW17" s="10" t="n">
        <v>5</v>
      </c>
      <c r="AX17" s="10" t="n">
        <v>3.765961616986511</v>
      </c>
      <c r="AY17" s="10">
        <f>AW17-AX17</f>
        <v/>
      </c>
      <c r="AZ17" s="10" t="n">
        <v>8270.42</v>
      </c>
      <c r="BA17" s="10" t="n">
        <v>5014.514454334416</v>
      </c>
      <c r="BB17" s="11">
        <f>AZ17-BA17</f>
        <v/>
      </c>
      <c r="BD17" s="10">
        <f>SUM(J17,T17,AD17,AN17,AX17)</f>
        <v/>
      </c>
      <c r="BE17" s="10">
        <f>SUM(I17,S17,AC17,AM17,AW17)</f>
        <v/>
      </c>
      <c r="BF17" s="10">
        <f>BE17-BD17</f>
        <v/>
      </c>
      <c r="BG17" s="10">
        <f>SUM(M17,W17,AG17,AQ17,BA17)</f>
        <v/>
      </c>
      <c r="BH17" s="10">
        <f>SUM(L17,V17,AF17,AP17,AZ17)</f>
        <v/>
      </c>
      <c r="BI17" s="10">
        <f>BH17-BG17</f>
        <v/>
      </c>
      <c r="BJ17" s="10">
        <f>IFERROR(BH17/30*30,0)</f>
        <v/>
      </c>
    </row>
    <row r="18">
      <c r="A18" s="8" t="n">
        <v>10</v>
      </c>
      <c r="B18" s="8" t="inlineStr"/>
      <c r="C18" s="8" t="inlineStr">
        <is>
          <t>Вне плана</t>
        </is>
      </c>
      <c r="D18" s="8" t="inlineStr">
        <is>
          <t>Винокуров Иван Владимирович</t>
        </is>
      </c>
      <c r="E18" s="9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0</v>
      </c>
      <c r="K18" s="10">
        <f>I18-J18</f>
        <v/>
      </c>
      <c r="L18" s="10" t="n">
        <v>0</v>
      </c>
      <c r="M18" s="10" t="n">
        <v>0</v>
      </c>
      <c r="N18" s="11">
        <f>L18-M18</f>
        <v/>
      </c>
      <c r="O18" s="9" t="n">
        <v>0</v>
      </c>
      <c r="P18" s="10" t="n">
        <v>0</v>
      </c>
      <c r="Q18" s="10" t="n">
        <v>3</v>
      </c>
      <c r="R18" s="10" t="n">
        <v>0</v>
      </c>
      <c r="S18" s="10" t="n">
        <v>3</v>
      </c>
      <c r="T18" s="10" t="n">
        <v>0</v>
      </c>
      <c r="U18" s="10">
        <f>S18-T18</f>
        <v/>
      </c>
      <c r="V18" s="10" t="n">
        <v>0</v>
      </c>
      <c r="W18" s="10" t="n">
        <v>0</v>
      </c>
      <c r="X18" s="11">
        <f>V18-W18</f>
        <v/>
      </c>
      <c r="Y18" s="9" t="n">
        <v>2</v>
      </c>
      <c r="Z18" s="10" t="n">
        <v>0</v>
      </c>
      <c r="AA18" s="10" t="n">
        <v>6</v>
      </c>
      <c r="AB18" s="10" t="n">
        <v>0</v>
      </c>
      <c r="AC18" s="10" t="n">
        <v>8</v>
      </c>
      <c r="AD18" s="10" t="n">
        <v>0</v>
      </c>
      <c r="AE18" s="10">
        <f>AC18-AD18</f>
        <v/>
      </c>
      <c r="AF18" s="10" t="n">
        <v>3319.75</v>
      </c>
      <c r="AG18" s="10" t="n">
        <v>0</v>
      </c>
      <c r="AH18" s="11">
        <f>AF18-AG18</f>
        <v/>
      </c>
      <c r="AI18" s="9" t="n">
        <v>6</v>
      </c>
      <c r="AJ18" s="10" t="n">
        <v>0</v>
      </c>
      <c r="AK18" s="10" t="n">
        <v>1</v>
      </c>
      <c r="AL18" s="10" t="n">
        <v>0</v>
      </c>
      <c r="AM18" s="10" t="n">
        <v>7</v>
      </c>
      <c r="AN18" s="10" t="n">
        <v>0</v>
      </c>
      <c r="AO18" s="10">
        <f>AM18-AN18</f>
        <v/>
      </c>
      <c r="AP18" s="10" t="n">
        <v>8611.75</v>
      </c>
      <c r="AQ18" s="10" t="n">
        <v>0</v>
      </c>
      <c r="AR18" s="11">
        <f>AP18-AQ18</f>
        <v/>
      </c>
      <c r="AS18" s="9" t="n">
        <v>2</v>
      </c>
      <c r="AT18" s="10" t="n">
        <v>0</v>
      </c>
      <c r="AU18" s="10" t="n">
        <v>0</v>
      </c>
      <c r="AV18" s="10" t="n">
        <v>0</v>
      </c>
      <c r="AW18" s="10" t="n">
        <v>2</v>
      </c>
      <c r="AX18" s="10" t="n">
        <v>0</v>
      </c>
      <c r="AY18" s="10">
        <f>AW18-AX18</f>
        <v/>
      </c>
      <c r="AZ18" s="10" t="n">
        <v>3255.75</v>
      </c>
      <c r="BA18" s="10" t="n">
        <v>0</v>
      </c>
      <c r="BB18" s="11">
        <f>AZ18-BA18</f>
        <v/>
      </c>
      <c r="BD18" s="10">
        <f>SUM(J18,T18,AD18,AN18,AX18)</f>
        <v/>
      </c>
      <c r="BE18" s="10">
        <f>SUM(I18,S18,AC18,AM18,AW18)</f>
        <v/>
      </c>
      <c r="BF18" s="10">
        <f>BE18-BD18</f>
        <v/>
      </c>
      <c r="BG18" s="10">
        <f>SUM(M18,W18,AG18,AQ18,BA18)</f>
        <v/>
      </c>
      <c r="BH18" s="10">
        <f>SUM(L18,V18,AF18,AP18,AZ18)</f>
        <v/>
      </c>
      <c r="BI18" s="10">
        <f>BH18-BG18</f>
        <v/>
      </c>
      <c r="BJ18" s="10">
        <f>IFERROR(BH18/30*30,0)</f>
        <v/>
      </c>
    </row>
    <row r="19">
      <c r="A19" s="8" t="n">
        <v>11</v>
      </c>
      <c r="B19" s="8" t="inlineStr"/>
      <c r="C19" s="8" t="inlineStr">
        <is>
          <t>Вне плана</t>
        </is>
      </c>
      <c r="D19" s="8" t="inlineStr">
        <is>
          <t>Денисова Дарья Игоревна</t>
        </is>
      </c>
      <c r="E19" s="9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>
        <f>I19-J19</f>
        <v/>
      </c>
      <c r="L19" s="10" t="n">
        <v>0</v>
      </c>
      <c r="M19" s="10" t="n">
        <v>0</v>
      </c>
      <c r="N19" s="11">
        <f>L19-M19</f>
        <v/>
      </c>
      <c r="O19" s="9" t="n">
        <v>0</v>
      </c>
      <c r="P19" s="10" t="n">
        <v>0</v>
      </c>
      <c r="Q19" s="10" t="n">
        <v>1</v>
      </c>
      <c r="R19" s="10" t="n">
        <v>0</v>
      </c>
      <c r="S19" s="10" t="n">
        <v>1</v>
      </c>
      <c r="T19" s="10" t="n">
        <v>0</v>
      </c>
      <c r="U19" s="10">
        <f>S19-T19</f>
        <v/>
      </c>
      <c r="V19" s="10" t="n">
        <v>0</v>
      </c>
      <c r="W19" s="10" t="n">
        <v>0</v>
      </c>
      <c r="X19" s="11">
        <f>V19-W19</f>
        <v/>
      </c>
      <c r="Y19" s="9" t="n">
        <v>1</v>
      </c>
      <c r="Z19" s="10" t="n">
        <v>0</v>
      </c>
      <c r="AA19" s="10" t="n">
        <v>4</v>
      </c>
      <c r="AB19" s="10" t="n">
        <v>0</v>
      </c>
      <c r="AC19" s="10" t="n">
        <v>5</v>
      </c>
      <c r="AD19" s="10" t="n">
        <v>0</v>
      </c>
      <c r="AE19" s="10">
        <f>AC19-AD19</f>
        <v/>
      </c>
      <c r="AF19" s="10" t="n">
        <v>1890</v>
      </c>
      <c r="AG19" s="10" t="n">
        <v>0</v>
      </c>
      <c r="AH19" s="11">
        <f>AF19-AG19</f>
        <v/>
      </c>
      <c r="AI19" s="9" t="n">
        <v>0</v>
      </c>
      <c r="AJ19" s="10" t="n">
        <v>0</v>
      </c>
      <c r="AK19" s="10" t="n">
        <v>2</v>
      </c>
      <c r="AL19" s="10" t="n">
        <v>0</v>
      </c>
      <c r="AM19" s="10" t="n">
        <v>2</v>
      </c>
      <c r="AN19" s="10" t="n">
        <v>0</v>
      </c>
      <c r="AO19" s="10">
        <f>AM19-AN19</f>
        <v/>
      </c>
      <c r="AP19" s="10" t="n">
        <v>0</v>
      </c>
      <c r="AQ19" s="10" t="n">
        <v>0</v>
      </c>
      <c r="AR19" s="11">
        <f>AP19-AQ19</f>
        <v/>
      </c>
      <c r="AS19" s="9" t="n">
        <v>0</v>
      </c>
      <c r="AT19" s="10" t="n">
        <v>0</v>
      </c>
      <c r="AU19" s="10" t="n">
        <v>2</v>
      </c>
      <c r="AV19" s="10" t="n">
        <v>0</v>
      </c>
      <c r="AW19" s="10" t="n">
        <v>2</v>
      </c>
      <c r="AX19" s="10" t="n">
        <v>0</v>
      </c>
      <c r="AY19" s="10">
        <f>AW19-AX19</f>
        <v/>
      </c>
      <c r="AZ19" s="10" t="n">
        <v>0</v>
      </c>
      <c r="BA19" s="10" t="n">
        <v>0</v>
      </c>
      <c r="BB19" s="11">
        <f>AZ19-BA19</f>
        <v/>
      </c>
      <c r="BD19" s="10">
        <f>SUM(J19,T19,AD19,AN19,AX19)</f>
        <v/>
      </c>
      <c r="BE19" s="10">
        <f>SUM(I19,S19,AC19,AM19,AW19)</f>
        <v/>
      </c>
      <c r="BF19" s="10">
        <f>BE19-BD19</f>
        <v/>
      </c>
      <c r="BG19" s="10">
        <f>SUM(M19,W19,AG19,AQ19,BA19)</f>
        <v/>
      </c>
      <c r="BH19" s="10">
        <f>SUM(L19,V19,AF19,AP19,AZ19)</f>
        <v/>
      </c>
      <c r="BI19" s="10">
        <f>BH19-BG19</f>
        <v/>
      </c>
      <c r="BJ19" s="10">
        <f>IFERROR(BH19/30*30,0)</f>
        <v/>
      </c>
    </row>
    <row r="20">
      <c r="A20" s="8" t="n">
        <v>12</v>
      </c>
      <c r="B20" s="8" t="inlineStr">
        <is>
          <t>2026-03-21</t>
        </is>
      </c>
      <c r="C20" s="8" t="inlineStr">
        <is>
          <t>ПТ</t>
        </is>
      </c>
      <c r="D20" s="8" t="inlineStr">
        <is>
          <t>Ермолаев Кирилл Максимович</t>
        </is>
      </c>
      <c r="E20" s="9" t="n">
        <v>21</v>
      </c>
      <c r="F20" s="10" t="n">
        <v>0</v>
      </c>
      <c r="G20" s="10" t="n">
        <v>1</v>
      </c>
      <c r="H20" s="10" t="n">
        <v>0</v>
      </c>
      <c r="I20" s="10" t="n">
        <v>22</v>
      </c>
      <c r="J20" s="10" t="n">
        <v>27.55318905675787</v>
      </c>
      <c r="K20" s="10">
        <f>I20-J20</f>
        <v/>
      </c>
      <c r="L20" s="10" t="n">
        <v>37375.5</v>
      </c>
      <c r="M20" s="10" t="n">
        <v>42599.56365976538</v>
      </c>
      <c r="N20" s="11">
        <f>L20-M20</f>
        <v/>
      </c>
      <c r="O20" s="9" t="n">
        <v>16</v>
      </c>
      <c r="P20" s="10" t="n">
        <v>0</v>
      </c>
      <c r="Q20" s="10" t="n">
        <v>2</v>
      </c>
      <c r="R20" s="10" t="n">
        <v>0</v>
      </c>
      <c r="S20" s="10" t="n">
        <v>18</v>
      </c>
      <c r="T20" s="10" t="n">
        <v>27.55318905675787</v>
      </c>
      <c r="U20" s="10">
        <f>S20-T20</f>
        <v/>
      </c>
      <c r="V20" s="10" t="n">
        <v>26342.5</v>
      </c>
      <c r="W20" s="10" t="n">
        <v>42599.56365976538</v>
      </c>
      <c r="X20" s="11">
        <f>V20-W20</f>
        <v/>
      </c>
      <c r="Y20" s="9" t="n">
        <v>18</v>
      </c>
      <c r="Z20" s="10" t="n">
        <v>0</v>
      </c>
      <c r="AA20" s="10" t="n">
        <v>1</v>
      </c>
      <c r="AB20" s="10" t="n">
        <v>0</v>
      </c>
      <c r="AC20" s="10" t="n">
        <v>19</v>
      </c>
      <c r="AD20" s="10" t="n">
        <v>27.55318905675787</v>
      </c>
      <c r="AE20" s="10">
        <f>AC20-AD20</f>
        <v/>
      </c>
      <c r="AF20" s="10" t="n">
        <v>28736.5</v>
      </c>
      <c r="AG20" s="10" t="n">
        <v>42599.56365976538</v>
      </c>
      <c r="AH20" s="11">
        <f>AF20-AG20</f>
        <v/>
      </c>
      <c r="AI20" s="9" t="n">
        <v>23</v>
      </c>
      <c r="AJ20" s="10" t="n">
        <v>0</v>
      </c>
      <c r="AK20" s="10" t="n">
        <v>0</v>
      </c>
      <c r="AL20" s="10" t="n">
        <v>0</v>
      </c>
      <c r="AM20" s="10" t="n">
        <v>23</v>
      </c>
      <c r="AN20" s="10" t="n">
        <v>27.55318905675787</v>
      </c>
      <c r="AO20" s="10">
        <f>AM20-AN20</f>
        <v/>
      </c>
      <c r="AP20" s="10" t="n">
        <v>36484.5</v>
      </c>
      <c r="AQ20" s="10" t="n">
        <v>42599.56365976538</v>
      </c>
      <c r="AR20" s="11">
        <f>AP20-AQ20</f>
        <v/>
      </c>
      <c r="AS20" s="9" t="n">
        <v>10</v>
      </c>
      <c r="AT20" s="10" t="n">
        <v>0</v>
      </c>
      <c r="AU20" s="10" t="n">
        <v>0</v>
      </c>
      <c r="AV20" s="10" t="n">
        <v>0</v>
      </c>
      <c r="AW20" s="10" t="n">
        <v>10</v>
      </c>
      <c r="AX20" s="10" t="n">
        <v>8.787243772968525</v>
      </c>
      <c r="AY20" s="10">
        <f>AW20-AX20</f>
        <v/>
      </c>
      <c r="AZ20" s="10" t="n">
        <v>15143.5</v>
      </c>
      <c r="BA20" s="10" t="n">
        <v>13501.74536093849</v>
      </c>
      <c r="BB20" s="11">
        <f>AZ20-BA20</f>
        <v/>
      </c>
      <c r="BD20" s="10">
        <f>SUM(J20,T20,AD20,AN20,AX20)</f>
        <v/>
      </c>
      <c r="BE20" s="10">
        <f>SUM(I20,S20,AC20,AM20,AW20)</f>
        <v/>
      </c>
      <c r="BF20" s="10">
        <f>BE20-BD20</f>
        <v/>
      </c>
      <c r="BG20" s="10">
        <f>SUM(M20,W20,AG20,AQ20,BA20)</f>
        <v/>
      </c>
      <c r="BH20" s="10">
        <f>SUM(L20,V20,AF20,AP20,AZ20)</f>
        <v/>
      </c>
      <c r="BI20" s="10">
        <f>BH20-BG20</f>
        <v/>
      </c>
      <c r="BJ20" s="10">
        <f>IFERROR(BH20/30*30,0)</f>
        <v/>
      </c>
    </row>
    <row r="21">
      <c r="A21" s="8" t="n">
        <v>13</v>
      </c>
      <c r="B21" s="8" t="inlineStr">
        <is>
          <t>2026-03-21</t>
        </is>
      </c>
      <c r="C21" s="8" t="inlineStr">
        <is>
          <t>ПТ</t>
        </is>
      </c>
      <c r="D21" s="8" t="inlineStr">
        <is>
          <t>Зырянова Анастасия Васильевна</t>
        </is>
      </c>
      <c r="E21" s="9" t="n">
        <v>12</v>
      </c>
      <c r="F21" s="10" t="n">
        <v>0</v>
      </c>
      <c r="G21" s="10" t="n">
        <v>0</v>
      </c>
      <c r="H21" s="10" t="n">
        <v>0</v>
      </c>
      <c r="I21" s="10" t="n">
        <v>12</v>
      </c>
      <c r="J21" s="10" t="n">
        <v>10.65081257656187</v>
      </c>
      <c r="K21" s="10">
        <f>I21-J21</f>
        <v/>
      </c>
      <c r="L21" s="10" t="n">
        <v>20310.75</v>
      </c>
      <c r="M21" s="10" t="n">
        <v>11976.06003920538</v>
      </c>
      <c r="N21" s="11">
        <f>L21-M21</f>
        <v/>
      </c>
      <c r="O21" s="9" t="n">
        <v>12</v>
      </c>
      <c r="P21" s="10" t="n">
        <v>0</v>
      </c>
      <c r="Q21" s="10" t="n">
        <v>3</v>
      </c>
      <c r="R21" s="10" t="n">
        <v>0</v>
      </c>
      <c r="S21" s="10" t="n">
        <v>15</v>
      </c>
      <c r="T21" s="10" t="n">
        <v>10.65081257656187</v>
      </c>
      <c r="U21" s="10">
        <f>S21-T21</f>
        <v/>
      </c>
      <c r="V21" s="10" t="n">
        <v>15167.83</v>
      </c>
      <c r="W21" s="10" t="n">
        <v>11976.06003920538</v>
      </c>
      <c r="X21" s="11">
        <f>V21-W21</f>
        <v/>
      </c>
      <c r="Y21" s="9" t="n">
        <v>14</v>
      </c>
      <c r="Z21" s="10" t="n">
        <v>0</v>
      </c>
      <c r="AA21" s="10" t="n">
        <v>0</v>
      </c>
      <c r="AB21" s="10" t="n">
        <v>0</v>
      </c>
      <c r="AC21" s="10" t="n">
        <v>14</v>
      </c>
      <c r="AD21" s="10" t="n">
        <v>10.65081257656187</v>
      </c>
      <c r="AE21" s="10">
        <f>AC21-AD21</f>
        <v/>
      </c>
      <c r="AF21" s="10" t="n">
        <v>19972.5</v>
      </c>
      <c r="AG21" s="10" t="n">
        <v>11976.06003920538</v>
      </c>
      <c r="AH21" s="11">
        <f>AF21-AG21</f>
        <v/>
      </c>
      <c r="AI21" s="9" t="n">
        <v>12</v>
      </c>
      <c r="AJ21" s="10" t="n">
        <v>0</v>
      </c>
      <c r="AK21" s="10" t="n">
        <v>0</v>
      </c>
      <c r="AL21" s="10" t="n">
        <v>0</v>
      </c>
      <c r="AM21" s="10" t="n">
        <v>12</v>
      </c>
      <c r="AN21" s="10" t="n">
        <v>10.65081257656187</v>
      </c>
      <c r="AO21" s="10">
        <f>AM21-AN21</f>
        <v/>
      </c>
      <c r="AP21" s="10" t="n">
        <v>20366.91</v>
      </c>
      <c r="AQ21" s="10" t="n">
        <v>11976.06003920538</v>
      </c>
      <c r="AR21" s="11">
        <f>AP21-AQ21</f>
        <v/>
      </c>
      <c r="AS21" s="9" t="n">
        <v>1</v>
      </c>
      <c r="AT21" s="10" t="n">
        <v>0</v>
      </c>
      <c r="AU21" s="10" t="n">
        <v>0</v>
      </c>
      <c r="AV21" s="10" t="n">
        <v>0</v>
      </c>
      <c r="AW21" s="10" t="n">
        <v>1</v>
      </c>
      <c r="AX21" s="10" t="n">
        <v>3.396749693752539</v>
      </c>
      <c r="AY21" s="10">
        <f>AW21-AX21</f>
        <v/>
      </c>
      <c r="AZ21" s="10" t="n">
        <v>1727.5</v>
      </c>
      <c r="BA21" s="10" t="n">
        <v>3795.759843178467</v>
      </c>
      <c r="BB21" s="11">
        <f>AZ21-BA21</f>
        <v/>
      </c>
      <c r="BD21" s="10">
        <f>SUM(J21,T21,AD21,AN21,AX21)</f>
        <v/>
      </c>
      <c r="BE21" s="10">
        <f>SUM(I21,S21,AC21,AM21,AW21)</f>
        <v/>
      </c>
      <c r="BF21" s="10">
        <f>BE21-BD21</f>
        <v/>
      </c>
      <c r="BG21" s="10">
        <f>SUM(M21,W21,AG21,AQ21,BA21)</f>
        <v/>
      </c>
      <c r="BH21" s="10">
        <f>SUM(L21,V21,AF21,AP21,AZ21)</f>
        <v/>
      </c>
      <c r="BI21" s="10">
        <f>BH21-BG21</f>
        <v/>
      </c>
      <c r="BJ21" s="10">
        <f>IFERROR(BH21/30*30,0)</f>
        <v/>
      </c>
    </row>
    <row r="22">
      <c r="A22" s="8" t="n">
        <v>14</v>
      </c>
      <c r="B22" s="8" t="inlineStr">
        <is>
          <t>2026-03-21</t>
        </is>
      </c>
      <c r="C22" s="8" t="inlineStr">
        <is>
          <t>ПТ</t>
        </is>
      </c>
      <c r="D22" s="8" t="inlineStr">
        <is>
          <t>Иванов Дмитрий Денисович</t>
        </is>
      </c>
      <c r="E22" s="9" t="n">
        <v>18</v>
      </c>
      <c r="F22" s="10" t="n">
        <v>0</v>
      </c>
      <c r="G22" s="10" t="n">
        <v>3</v>
      </c>
      <c r="H22" s="10" t="n">
        <v>0</v>
      </c>
      <c r="I22" s="10" t="n">
        <v>21</v>
      </c>
      <c r="J22" s="10" t="n">
        <v>17.36545528787261</v>
      </c>
      <c r="K22" s="10">
        <f>I22-J22</f>
        <v/>
      </c>
      <c r="L22" s="10" t="n">
        <v>41687.00000000001</v>
      </c>
      <c r="M22" s="10" t="n">
        <v>39287.03641487878</v>
      </c>
      <c r="N22" s="11">
        <f>L22-M22</f>
        <v/>
      </c>
      <c r="O22" s="9" t="n">
        <v>14</v>
      </c>
      <c r="P22" s="10" t="n">
        <v>0</v>
      </c>
      <c r="Q22" s="10" t="n">
        <v>1</v>
      </c>
      <c r="R22" s="10" t="n">
        <v>0</v>
      </c>
      <c r="S22" s="10" t="n">
        <v>15</v>
      </c>
      <c r="T22" s="10" t="n">
        <v>17.36545528787261</v>
      </c>
      <c r="U22" s="10">
        <f>S22-T22</f>
        <v/>
      </c>
      <c r="V22" s="10" t="n">
        <v>32638.37</v>
      </c>
      <c r="W22" s="10" t="n">
        <v>39287.03641487878</v>
      </c>
      <c r="X22" s="11">
        <f>V22-W22</f>
        <v/>
      </c>
      <c r="Y22" s="9" t="n">
        <v>15</v>
      </c>
      <c r="Z22" s="10" t="n">
        <v>0</v>
      </c>
      <c r="AA22" s="10" t="n">
        <v>0</v>
      </c>
      <c r="AB22" s="10" t="n">
        <v>0</v>
      </c>
      <c r="AC22" s="10" t="n">
        <v>15</v>
      </c>
      <c r="AD22" s="10" t="n">
        <v>17.36545528787261</v>
      </c>
      <c r="AE22" s="10">
        <f>AC22-AD22</f>
        <v/>
      </c>
      <c r="AF22" s="10" t="n">
        <v>36265.5</v>
      </c>
      <c r="AG22" s="10" t="n">
        <v>39287.03641487878</v>
      </c>
      <c r="AH22" s="11">
        <f>AF22-AG22</f>
        <v/>
      </c>
      <c r="AI22" s="9" t="n">
        <v>16</v>
      </c>
      <c r="AJ22" s="10" t="n">
        <v>0</v>
      </c>
      <c r="AK22" s="10" t="n">
        <v>0</v>
      </c>
      <c r="AL22" s="10" t="n">
        <v>0</v>
      </c>
      <c r="AM22" s="10" t="n">
        <v>16</v>
      </c>
      <c r="AN22" s="10" t="n">
        <v>17.36545528787261</v>
      </c>
      <c r="AO22" s="10">
        <f>AM22-AN22</f>
        <v/>
      </c>
      <c r="AP22" s="10" t="n">
        <v>37096</v>
      </c>
      <c r="AQ22" s="10" t="n">
        <v>39287.03641487878</v>
      </c>
      <c r="AR22" s="11">
        <f>AP22-AQ22</f>
        <v/>
      </c>
      <c r="AS22" s="9" t="n">
        <v>7</v>
      </c>
      <c r="AT22" s="10" t="n">
        <v>0</v>
      </c>
      <c r="AU22" s="10" t="n">
        <v>0</v>
      </c>
      <c r="AV22" s="10" t="n">
        <v>0</v>
      </c>
      <c r="AW22" s="10" t="n">
        <v>7</v>
      </c>
      <c r="AX22" s="10" t="n">
        <v>5.538178848509574</v>
      </c>
      <c r="AY22" s="10">
        <f>AW22-AX22</f>
        <v/>
      </c>
      <c r="AZ22" s="10" t="n">
        <v>17354</v>
      </c>
      <c r="BA22" s="10" t="n">
        <v>12451.85434048487</v>
      </c>
      <c r="BB22" s="11">
        <f>AZ22-BA22</f>
        <v/>
      </c>
      <c r="BD22" s="10">
        <f>SUM(J22,T22,AD22,AN22,AX22)</f>
        <v/>
      </c>
      <c r="BE22" s="10">
        <f>SUM(I22,S22,AC22,AM22,AW22)</f>
        <v/>
      </c>
      <c r="BF22" s="10">
        <f>BE22-BD22</f>
        <v/>
      </c>
      <c r="BG22" s="10">
        <f>SUM(M22,W22,AG22,AQ22,BA22)</f>
        <v/>
      </c>
      <c r="BH22" s="10">
        <f>SUM(L22,V22,AF22,AP22,AZ22)</f>
        <v/>
      </c>
      <c r="BI22" s="10">
        <f>BH22-BG22</f>
        <v/>
      </c>
      <c r="BJ22" s="10">
        <f>IFERROR(BH22/30*30,0)</f>
        <v/>
      </c>
    </row>
    <row r="23">
      <c r="A23" s="8" t="n">
        <v>15</v>
      </c>
      <c r="B23" s="8" t="inlineStr">
        <is>
          <t>2026-03-21</t>
        </is>
      </c>
      <c r="C23" s="8" t="inlineStr">
        <is>
          <t>ПТ</t>
        </is>
      </c>
      <c r="D23" s="8" t="inlineStr">
        <is>
          <t>Иванова Мария Владимировна</t>
        </is>
      </c>
      <c r="E23" s="9" t="n">
        <v>22</v>
      </c>
      <c r="F23" s="10" t="n">
        <v>0</v>
      </c>
      <c r="G23" s="10" t="n">
        <v>0</v>
      </c>
      <c r="H23" s="10" t="n">
        <v>0</v>
      </c>
      <c r="I23" s="10" t="n">
        <v>22</v>
      </c>
      <c r="J23" s="10" t="n">
        <v>29.86858309514088</v>
      </c>
      <c r="K23" s="10">
        <f>I23-J23</f>
        <v/>
      </c>
      <c r="L23" s="10" t="n">
        <v>35414.5</v>
      </c>
      <c r="M23" s="10" t="n">
        <v>44360.06765005476</v>
      </c>
      <c r="N23" s="11">
        <f>L23-M23</f>
        <v/>
      </c>
      <c r="O23" s="9" t="n">
        <v>28</v>
      </c>
      <c r="P23" s="10" t="n">
        <v>0</v>
      </c>
      <c r="Q23" s="10" t="n">
        <v>0</v>
      </c>
      <c r="R23" s="10" t="n">
        <v>0</v>
      </c>
      <c r="S23" s="10" t="n">
        <v>28</v>
      </c>
      <c r="T23" s="10" t="n">
        <v>29.86858309514088</v>
      </c>
      <c r="U23" s="10">
        <f>S23-T23</f>
        <v/>
      </c>
      <c r="V23" s="10" t="n">
        <v>44667.5</v>
      </c>
      <c r="W23" s="10" t="n">
        <v>44360.06765005476</v>
      </c>
      <c r="X23" s="11">
        <f>V23-W23</f>
        <v/>
      </c>
      <c r="Y23" s="9" t="n">
        <v>0</v>
      </c>
      <c r="Z23" s="10" t="n">
        <v>0</v>
      </c>
      <c r="AA23" s="10" t="n">
        <v>0</v>
      </c>
      <c r="AB23" s="10" t="n">
        <v>0</v>
      </c>
      <c r="AC23" s="10" t="n">
        <v>0</v>
      </c>
      <c r="AD23" s="10" t="n">
        <v>29.86858309514088</v>
      </c>
      <c r="AE23" s="10">
        <f>AC23-AD23</f>
        <v/>
      </c>
      <c r="AF23" s="10" t="n">
        <v>0</v>
      </c>
      <c r="AG23" s="10" t="n">
        <v>44360.06765005476</v>
      </c>
      <c r="AH23" s="11">
        <f>AF23-AG23</f>
        <v/>
      </c>
      <c r="AI23" s="9" t="n">
        <v>28</v>
      </c>
      <c r="AJ23" s="10" t="n">
        <v>0</v>
      </c>
      <c r="AK23" s="10" t="n">
        <v>1</v>
      </c>
      <c r="AL23" s="10" t="n">
        <v>0</v>
      </c>
      <c r="AM23" s="10" t="n">
        <v>29</v>
      </c>
      <c r="AN23" s="10" t="n">
        <v>29.86858309514088</v>
      </c>
      <c r="AO23" s="10">
        <f>AM23-AN23</f>
        <v/>
      </c>
      <c r="AP23" s="10" t="n">
        <v>37595.82</v>
      </c>
      <c r="AQ23" s="10" t="n">
        <v>44360.06765005476</v>
      </c>
      <c r="AR23" s="11">
        <f>AP23-AQ23</f>
        <v/>
      </c>
      <c r="AS23" s="9" t="n">
        <v>10</v>
      </c>
      <c r="AT23" s="10" t="n">
        <v>0</v>
      </c>
      <c r="AU23" s="10" t="n">
        <v>0</v>
      </c>
      <c r="AV23" s="10" t="n">
        <v>0</v>
      </c>
      <c r="AW23" s="10" t="n">
        <v>10</v>
      </c>
      <c r="AX23" s="10" t="n">
        <v>9.525667619436467</v>
      </c>
      <c r="AY23" s="10">
        <f>AW23-AX23</f>
        <v/>
      </c>
      <c r="AZ23" s="10" t="n">
        <v>16708.34</v>
      </c>
      <c r="BA23" s="10" t="n">
        <v>14059.72939978097</v>
      </c>
      <c r="BB23" s="11">
        <f>AZ23-BA23</f>
        <v/>
      </c>
      <c r="BD23" s="10">
        <f>SUM(J23,T23,AD23,AN23,AX23)</f>
        <v/>
      </c>
      <c r="BE23" s="10">
        <f>SUM(I23,S23,AC23,AM23,AW23)</f>
        <v/>
      </c>
      <c r="BF23" s="10">
        <f>BE23-BD23</f>
        <v/>
      </c>
      <c r="BG23" s="10">
        <f>SUM(M23,W23,AG23,AQ23,BA23)</f>
        <v/>
      </c>
      <c r="BH23" s="10">
        <f>SUM(L23,V23,AF23,AP23,AZ23)</f>
        <v/>
      </c>
      <c r="BI23" s="10">
        <f>BH23-BG23</f>
        <v/>
      </c>
      <c r="BJ23" s="10">
        <f>IFERROR(BH23/30*30,0)</f>
        <v/>
      </c>
    </row>
    <row r="24">
      <c r="A24" s="8" t="n">
        <v>16</v>
      </c>
      <c r="B24" s="8" t="inlineStr"/>
      <c r="C24" s="8" t="inlineStr">
        <is>
          <t>Вне плана</t>
        </is>
      </c>
      <c r="D24" s="8" t="inlineStr">
        <is>
          <t>Корженко Илья Олегович</t>
        </is>
      </c>
      <c r="E24" s="9" t="n">
        <v>0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0</v>
      </c>
      <c r="K24" s="10">
        <f>I24-J24</f>
        <v/>
      </c>
      <c r="L24" s="10" t="n">
        <v>0</v>
      </c>
      <c r="M24" s="10" t="n">
        <v>0</v>
      </c>
      <c r="N24" s="11">
        <f>L24-M24</f>
        <v/>
      </c>
      <c r="O24" s="9" t="n">
        <v>0</v>
      </c>
      <c r="P24" s="10" t="n">
        <v>0</v>
      </c>
      <c r="Q24" s="10" t="n">
        <v>0</v>
      </c>
      <c r="R24" s="10" t="n">
        <v>0</v>
      </c>
      <c r="S24" s="10" t="n">
        <v>0</v>
      </c>
      <c r="T24" s="10" t="n">
        <v>0</v>
      </c>
      <c r="U24" s="10">
        <f>S24-T24</f>
        <v/>
      </c>
      <c r="V24" s="10" t="n">
        <v>0</v>
      </c>
      <c r="W24" s="10" t="n">
        <v>0</v>
      </c>
      <c r="X24" s="11">
        <f>V24-W24</f>
        <v/>
      </c>
      <c r="Y24" s="9" t="n">
        <v>0</v>
      </c>
      <c r="Z24" s="10" t="n">
        <v>0</v>
      </c>
      <c r="AA24" s="10" t="n">
        <v>0</v>
      </c>
      <c r="AB24" s="10" t="n">
        <v>0</v>
      </c>
      <c r="AC24" s="10" t="n">
        <v>0</v>
      </c>
      <c r="AD24" s="10" t="n">
        <v>0</v>
      </c>
      <c r="AE24" s="10">
        <f>AC24-AD24</f>
        <v/>
      </c>
      <c r="AF24" s="10" t="n">
        <v>0</v>
      </c>
      <c r="AG24" s="10" t="n">
        <v>0</v>
      </c>
      <c r="AH24" s="11">
        <f>AF24-AG24</f>
        <v/>
      </c>
      <c r="AI24" s="9" t="n">
        <v>0</v>
      </c>
      <c r="AJ24" s="10" t="n">
        <v>0</v>
      </c>
      <c r="AK24" s="10" t="n">
        <v>0</v>
      </c>
      <c r="AL24" s="10" t="n">
        <v>0</v>
      </c>
      <c r="AM24" s="10" t="n">
        <v>0</v>
      </c>
      <c r="AN24" s="10" t="n">
        <v>0</v>
      </c>
      <c r="AO24" s="10">
        <f>AM24-AN24</f>
        <v/>
      </c>
      <c r="AP24" s="10" t="n">
        <v>0</v>
      </c>
      <c r="AQ24" s="10" t="n">
        <v>0</v>
      </c>
      <c r="AR24" s="11">
        <f>AP24-AQ24</f>
        <v/>
      </c>
      <c r="AS24" s="9" t="n">
        <v>0</v>
      </c>
      <c r="AT24" s="10" t="n">
        <v>0</v>
      </c>
      <c r="AU24" s="10" t="n">
        <v>1</v>
      </c>
      <c r="AV24" s="10" t="n">
        <v>0</v>
      </c>
      <c r="AW24" s="10" t="n">
        <v>1</v>
      </c>
      <c r="AX24" s="10" t="n">
        <v>0</v>
      </c>
      <c r="AY24" s="10">
        <f>AW24-AX24</f>
        <v/>
      </c>
      <c r="AZ24" s="10" t="n">
        <v>0</v>
      </c>
      <c r="BA24" s="10" t="n">
        <v>0</v>
      </c>
      <c r="BB24" s="11">
        <f>AZ24-BA24</f>
        <v/>
      </c>
      <c r="BD24" s="10">
        <f>SUM(J24,T24,AD24,AN24,AX24)</f>
        <v/>
      </c>
      <c r="BE24" s="10">
        <f>SUM(I24,S24,AC24,AM24,AW24)</f>
        <v/>
      </c>
      <c r="BF24" s="10">
        <f>BE24-BD24</f>
        <v/>
      </c>
      <c r="BG24" s="10">
        <f>SUM(M24,W24,AG24,AQ24,BA24)</f>
        <v/>
      </c>
      <c r="BH24" s="10">
        <f>SUM(L24,V24,AF24,AP24,AZ24)</f>
        <v/>
      </c>
      <c r="BI24" s="10">
        <f>BH24-BG24</f>
        <v/>
      </c>
      <c r="BJ24" s="10">
        <f>IFERROR(BH24/30*30,0)</f>
        <v/>
      </c>
    </row>
    <row r="25">
      <c r="A25" s="8" t="n">
        <v>17</v>
      </c>
      <c r="B25" s="8" t="inlineStr">
        <is>
          <t>2026-03-21</t>
        </is>
      </c>
      <c r="C25" s="8" t="inlineStr">
        <is>
          <t>ПТ</t>
        </is>
      </c>
      <c r="D25" s="8" t="inlineStr">
        <is>
          <t>Попова Наталья Юрьевна</t>
        </is>
      </c>
      <c r="E25" s="9" t="n">
        <v>8</v>
      </c>
      <c r="F25" s="10" t="n">
        <v>0</v>
      </c>
      <c r="G25" s="10" t="n">
        <v>1</v>
      </c>
      <c r="H25" s="10" t="n">
        <v>0</v>
      </c>
      <c r="I25" s="10" t="n">
        <v>9</v>
      </c>
      <c r="J25" s="10" t="n">
        <v>15.74467946100449</v>
      </c>
      <c r="K25" s="10">
        <f>I25-J25</f>
        <v/>
      </c>
      <c r="L25" s="10" t="n">
        <v>13170.5</v>
      </c>
      <c r="M25" s="10" t="n">
        <v>22052.62893099328</v>
      </c>
      <c r="N25" s="11">
        <f>L25-M25</f>
        <v/>
      </c>
      <c r="O25" s="9" t="n">
        <v>9</v>
      </c>
      <c r="P25" s="10" t="n">
        <v>0</v>
      </c>
      <c r="Q25" s="10" t="n">
        <v>0</v>
      </c>
      <c r="R25" s="10" t="n">
        <v>0</v>
      </c>
      <c r="S25" s="10" t="n">
        <v>9</v>
      </c>
      <c r="T25" s="10" t="n">
        <v>15.74467946100449</v>
      </c>
      <c r="U25" s="10">
        <f>S25-T25</f>
        <v/>
      </c>
      <c r="V25" s="10" t="n">
        <v>14855.25</v>
      </c>
      <c r="W25" s="10" t="n">
        <v>22052.62893099328</v>
      </c>
      <c r="X25" s="11">
        <f>V25-W25</f>
        <v/>
      </c>
      <c r="Y25" s="9" t="n">
        <v>13</v>
      </c>
      <c r="Z25" s="10" t="n">
        <v>0</v>
      </c>
      <c r="AA25" s="10" t="n">
        <v>1</v>
      </c>
      <c r="AB25" s="10" t="n">
        <v>0</v>
      </c>
      <c r="AC25" s="10" t="n">
        <v>14</v>
      </c>
      <c r="AD25" s="10" t="n">
        <v>15.74467946100449</v>
      </c>
      <c r="AE25" s="10">
        <f>AC25-AD25</f>
        <v/>
      </c>
      <c r="AF25" s="10" t="n">
        <v>17048</v>
      </c>
      <c r="AG25" s="10" t="n">
        <v>22052.62893099328</v>
      </c>
      <c r="AH25" s="11">
        <f>AF25-AG25</f>
        <v/>
      </c>
      <c r="AI25" s="9" t="n">
        <v>12</v>
      </c>
      <c r="AJ25" s="10" t="n">
        <v>0</v>
      </c>
      <c r="AK25" s="10" t="n">
        <v>1</v>
      </c>
      <c r="AL25" s="10" t="n">
        <v>0</v>
      </c>
      <c r="AM25" s="10" t="n">
        <v>13</v>
      </c>
      <c r="AN25" s="10" t="n">
        <v>15.74467946100449</v>
      </c>
      <c r="AO25" s="10">
        <f>AM25-AN25</f>
        <v/>
      </c>
      <c r="AP25" s="10" t="n">
        <v>20287.5</v>
      </c>
      <c r="AQ25" s="10" t="n">
        <v>22052.62893099328</v>
      </c>
      <c r="AR25" s="11">
        <f>AP25-AQ25</f>
        <v/>
      </c>
      <c r="AS25" s="9" t="n">
        <v>2</v>
      </c>
      <c r="AT25" s="10" t="n">
        <v>0</v>
      </c>
      <c r="AU25" s="10" t="n">
        <v>0</v>
      </c>
      <c r="AV25" s="10" t="n">
        <v>0</v>
      </c>
      <c r="AW25" s="10" t="n">
        <v>2</v>
      </c>
      <c r="AX25" s="10" t="n">
        <v>5.021282155982014</v>
      </c>
      <c r="AY25" s="10">
        <f>AW25-AX25</f>
        <v/>
      </c>
      <c r="AZ25" s="10" t="n">
        <v>3428.5</v>
      </c>
      <c r="BA25" s="10" t="n">
        <v>6989.484276026887</v>
      </c>
      <c r="BB25" s="11">
        <f>AZ25-BA25</f>
        <v/>
      </c>
      <c r="BD25" s="10">
        <f>SUM(J25,T25,AD25,AN25,AX25)</f>
        <v/>
      </c>
      <c r="BE25" s="10">
        <f>SUM(I25,S25,AC25,AM25,AW25)</f>
        <v/>
      </c>
      <c r="BF25" s="10">
        <f>BE25-BD25</f>
        <v/>
      </c>
      <c r="BG25" s="10">
        <f>SUM(M25,W25,AG25,AQ25,BA25)</f>
        <v/>
      </c>
      <c r="BH25" s="10">
        <f>SUM(L25,V25,AF25,AP25,AZ25)</f>
        <v/>
      </c>
      <c r="BI25" s="10">
        <f>BH25-BG25</f>
        <v/>
      </c>
      <c r="BJ25" s="10">
        <f>IFERROR(BH25/30*30,0)</f>
        <v/>
      </c>
    </row>
    <row r="26">
      <c r="A26" s="8" t="n">
        <v>18</v>
      </c>
      <c r="B26" s="8" t="inlineStr">
        <is>
          <t>2026-03-21</t>
        </is>
      </c>
      <c r="C26" s="8" t="inlineStr">
        <is>
          <t>ПТ</t>
        </is>
      </c>
      <c r="D26" s="8" t="inlineStr">
        <is>
          <t>Поскотина Екатерина Андреевна</t>
        </is>
      </c>
      <c r="E26" s="9" t="n">
        <v>2</v>
      </c>
      <c r="F26" s="10" t="n">
        <v>0</v>
      </c>
      <c r="G26" s="10" t="n">
        <v>8</v>
      </c>
      <c r="H26" s="10" t="n">
        <v>0</v>
      </c>
      <c r="I26" s="10" t="n">
        <v>10</v>
      </c>
      <c r="J26" s="10" t="n">
        <v>0</v>
      </c>
      <c r="K26" s="10">
        <f>I26-J26</f>
        <v/>
      </c>
      <c r="L26" s="10" t="n">
        <v>3177</v>
      </c>
      <c r="M26" s="10" t="n">
        <v>0</v>
      </c>
      <c r="N26" s="11">
        <f>L26-M26</f>
        <v/>
      </c>
      <c r="O26" s="9" t="n">
        <v>3</v>
      </c>
      <c r="P26" s="10" t="n">
        <v>0</v>
      </c>
      <c r="Q26" s="10" t="n">
        <v>10</v>
      </c>
      <c r="R26" s="10" t="n">
        <v>0</v>
      </c>
      <c r="S26" s="10" t="n">
        <v>13</v>
      </c>
      <c r="T26" s="10" t="n">
        <v>0</v>
      </c>
      <c r="U26" s="10">
        <f>S26-T26</f>
        <v/>
      </c>
      <c r="V26" s="10" t="n">
        <v>4698</v>
      </c>
      <c r="W26" s="10" t="n">
        <v>0</v>
      </c>
      <c r="X26" s="11">
        <f>V26-W26</f>
        <v/>
      </c>
      <c r="Y26" s="9" t="n">
        <v>3</v>
      </c>
      <c r="Z26" s="10" t="n">
        <v>0</v>
      </c>
      <c r="AA26" s="10" t="n">
        <v>1</v>
      </c>
      <c r="AB26" s="10" t="n">
        <v>0</v>
      </c>
      <c r="AC26" s="10" t="n">
        <v>4</v>
      </c>
      <c r="AD26" s="10" t="n">
        <v>0</v>
      </c>
      <c r="AE26" s="10">
        <f>AC26-AD26</f>
        <v/>
      </c>
      <c r="AF26" s="10" t="n">
        <v>4664.25</v>
      </c>
      <c r="AG26" s="10" t="n">
        <v>0</v>
      </c>
      <c r="AH26" s="11">
        <f>AF26-AG26</f>
        <v/>
      </c>
      <c r="AI26" s="9" t="n">
        <v>8</v>
      </c>
      <c r="AJ26" s="10" t="n">
        <v>0</v>
      </c>
      <c r="AK26" s="10" t="n">
        <v>6</v>
      </c>
      <c r="AL26" s="10" t="n">
        <v>0</v>
      </c>
      <c r="AM26" s="10" t="n">
        <v>14</v>
      </c>
      <c r="AN26" s="10" t="n">
        <v>0</v>
      </c>
      <c r="AO26" s="10">
        <f>AM26-AN26</f>
        <v/>
      </c>
      <c r="AP26" s="10" t="n">
        <v>12610.75</v>
      </c>
      <c r="AQ26" s="10" t="n">
        <v>0</v>
      </c>
      <c r="AR26" s="11">
        <f>AP26-AQ26</f>
        <v/>
      </c>
      <c r="AS26" s="9" t="n">
        <v>6</v>
      </c>
      <c r="AT26" s="10" t="n">
        <v>0</v>
      </c>
      <c r="AU26" s="10" t="n">
        <v>0</v>
      </c>
      <c r="AV26" s="10" t="n">
        <v>0</v>
      </c>
      <c r="AW26" s="10" t="n">
        <v>6</v>
      </c>
      <c r="AX26" s="10" t="n">
        <v>0</v>
      </c>
      <c r="AY26" s="10">
        <f>AW26-AX26</f>
        <v/>
      </c>
      <c r="AZ26" s="10" t="n">
        <v>10009.25</v>
      </c>
      <c r="BA26" s="10" t="n">
        <v>0</v>
      </c>
      <c r="BB26" s="11">
        <f>AZ26-BA26</f>
        <v/>
      </c>
      <c r="BD26" s="10">
        <f>SUM(J26,T26,AD26,AN26,AX26)</f>
        <v/>
      </c>
      <c r="BE26" s="10">
        <f>SUM(I26,S26,AC26,AM26,AW26)</f>
        <v/>
      </c>
      <c r="BF26" s="10">
        <f>BE26-BD26</f>
        <v/>
      </c>
      <c r="BG26" s="10">
        <f>SUM(M26,W26,AG26,AQ26,BA26)</f>
        <v/>
      </c>
      <c r="BH26" s="10">
        <f>SUM(L26,V26,AF26,AP26,AZ26)</f>
        <v/>
      </c>
      <c r="BI26" s="10">
        <f>BH26-BG26</f>
        <v/>
      </c>
      <c r="BJ26" s="10">
        <f>IFERROR(BH26/30*30,0)</f>
        <v/>
      </c>
    </row>
    <row r="27">
      <c r="A27" s="8" t="n">
        <v>19</v>
      </c>
      <c r="B27" s="8" t="inlineStr">
        <is>
          <t>2026-03-21</t>
        </is>
      </c>
      <c r="C27" s="8" t="inlineStr">
        <is>
          <t>ПТ</t>
        </is>
      </c>
      <c r="D27" s="8" t="inlineStr">
        <is>
          <t>Рудакова Ксения Витальевна</t>
        </is>
      </c>
      <c r="E27" s="9" t="n">
        <v>17</v>
      </c>
      <c r="F27" s="10" t="n">
        <v>0</v>
      </c>
      <c r="G27" s="10" t="n">
        <v>1</v>
      </c>
      <c r="H27" s="10" t="n">
        <v>0</v>
      </c>
      <c r="I27" s="10" t="n">
        <v>18</v>
      </c>
      <c r="J27" s="10" t="n">
        <v>18.52315230706411</v>
      </c>
      <c r="K27" s="10">
        <f>I27-J27</f>
        <v/>
      </c>
      <c r="L27" s="10" t="n">
        <v>31517</v>
      </c>
      <c r="M27" s="10" t="n">
        <v>31712.23635139685</v>
      </c>
      <c r="N27" s="11">
        <f>L27-M27</f>
        <v/>
      </c>
      <c r="O27" s="9" t="n">
        <v>13</v>
      </c>
      <c r="P27" s="10" t="n">
        <v>0</v>
      </c>
      <c r="Q27" s="10" t="n">
        <v>1</v>
      </c>
      <c r="R27" s="10" t="n">
        <v>0</v>
      </c>
      <c r="S27" s="10" t="n">
        <v>14</v>
      </c>
      <c r="T27" s="10" t="n">
        <v>18.52315230706411</v>
      </c>
      <c r="U27" s="10">
        <f>S27-T27</f>
        <v/>
      </c>
      <c r="V27" s="10" t="n">
        <v>26128</v>
      </c>
      <c r="W27" s="10" t="n">
        <v>31712.23635139685</v>
      </c>
      <c r="X27" s="11">
        <f>V27-W27</f>
        <v/>
      </c>
      <c r="Y27" s="9" t="n">
        <v>11</v>
      </c>
      <c r="Z27" s="10" t="n">
        <v>0</v>
      </c>
      <c r="AA27" s="10" t="n">
        <v>1</v>
      </c>
      <c r="AB27" s="10" t="n">
        <v>0</v>
      </c>
      <c r="AC27" s="10" t="n">
        <v>12</v>
      </c>
      <c r="AD27" s="10" t="n">
        <v>18.52315230706411</v>
      </c>
      <c r="AE27" s="10">
        <f>AC27-AD27</f>
        <v/>
      </c>
      <c r="AF27" s="10" t="n">
        <v>21096.5</v>
      </c>
      <c r="AG27" s="10" t="n">
        <v>31712.23635139685</v>
      </c>
      <c r="AH27" s="11">
        <f>AF27-AG27</f>
        <v/>
      </c>
      <c r="AI27" s="9" t="n">
        <v>15</v>
      </c>
      <c r="AJ27" s="10" t="n">
        <v>0</v>
      </c>
      <c r="AK27" s="10" t="n">
        <v>0</v>
      </c>
      <c r="AL27" s="10" t="n">
        <v>0</v>
      </c>
      <c r="AM27" s="10" t="n">
        <v>15</v>
      </c>
      <c r="AN27" s="10" t="n">
        <v>18.52315230706411</v>
      </c>
      <c r="AO27" s="10">
        <f>AM27-AN27</f>
        <v/>
      </c>
      <c r="AP27" s="10" t="n">
        <v>28933</v>
      </c>
      <c r="AQ27" s="10" t="n">
        <v>31712.23635139685</v>
      </c>
      <c r="AR27" s="11">
        <f>AP27-AQ27</f>
        <v/>
      </c>
      <c r="AS27" s="9" t="n">
        <v>6</v>
      </c>
      <c r="AT27" s="10" t="n">
        <v>0</v>
      </c>
      <c r="AU27" s="10" t="n">
        <v>0</v>
      </c>
      <c r="AV27" s="10" t="n">
        <v>0</v>
      </c>
      <c r="AW27" s="10" t="n">
        <v>6</v>
      </c>
      <c r="AX27" s="10" t="n">
        <v>5.907390771743546</v>
      </c>
      <c r="AY27" s="10">
        <f>AW27-AX27</f>
        <v/>
      </c>
      <c r="AZ27" s="10" t="n">
        <v>11302.5</v>
      </c>
      <c r="BA27" s="10" t="n">
        <v>10051.05459441261</v>
      </c>
      <c r="BB27" s="11">
        <f>AZ27-BA27</f>
        <v/>
      </c>
      <c r="BD27" s="10">
        <f>SUM(J27,T27,AD27,AN27,AX27)</f>
        <v/>
      </c>
      <c r="BE27" s="10">
        <f>SUM(I27,S27,AC27,AM27,AW27)</f>
        <v/>
      </c>
      <c r="BF27" s="10">
        <f>BE27-BD27</f>
        <v/>
      </c>
      <c r="BG27" s="10">
        <f>SUM(M27,W27,AG27,AQ27,BA27)</f>
        <v/>
      </c>
      <c r="BH27" s="10">
        <f>SUM(L27,V27,AF27,AP27,AZ27)</f>
        <v/>
      </c>
      <c r="BI27" s="10">
        <f>BH27-BG27</f>
        <v/>
      </c>
      <c r="BJ27" s="10">
        <f>IFERROR(BH27/30*30,0)</f>
        <v/>
      </c>
    </row>
    <row r="28">
      <c r="A28" s="8" t="n">
        <v>20</v>
      </c>
      <c r="B28" s="8" t="inlineStr">
        <is>
          <t>2026-03-21</t>
        </is>
      </c>
      <c r="C28" s="8" t="inlineStr">
        <is>
          <t>ПТ</t>
        </is>
      </c>
      <c r="D28" s="8" t="inlineStr">
        <is>
          <t>Свешникова Ирина Валерьевна</t>
        </is>
      </c>
      <c r="E28" s="9" t="n">
        <v>12</v>
      </c>
      <c r="F28" s="10" t="n">
        <v>0</v>
      </c>
      <c r="G28" s="10" t="n">
        <v>3</v>
      </c>
      <c r="H28" s="10" t="n">
        <v>0</v>
      </c>
      <c r="I28" s="10" t="n">
        <v>15</v>
      </c>
      <c r="J28" s="10" t="n">
        <v>16.2077582686811</v>
      </c>
      <c r="K28" s="10">
        <f>I28-J28</f>
        <v/>
      </c>
      <c r="L28" s="10" t="n">
        <v>20288.25</v>
      </c>
      <c r="M28" s="10" t="n">
        <v>13968.20929137494</v>
      </c>
      <c r="N28" s="11">
        <f>L28-M28</f>
        <v/>
      </c>
      <c r="O28" s="9" t="n">
        <v>10</v>
      </c>
      <c r="P28" s="10" t="n">
        <v>0</v>
      </c>
      <c r="Q28" s="10" t="n">
        <v>1</v>
      </c>
      <c r="R28" s="10" t="n">
        <v>0</v>
      </c>
      <c r="S28" s="10" t="n">
        <v>11</v>
      </c>
      <c r="T28" s="10" t="n">
        <v>16.2077582686811</v>
      </c>
      <c r="U28" s="10">
        <f>S28-T28</f>
        <v/>
      </c>
      <c r="V28" s="10" t="n">
        <v>19628.75</v>
      </c>
      <c r="W28" s="10" t="n">
        <v>13968.20929137494</v>
      </c>
      <c r="X28" s="11">
        <f>V28-W28</f>
        <v/>
      </c>
      <c r="Y28" s="9" t="n">
        <v>11</v>
      </c>
      <c r="Z28" s="10" t="n">
        <v>0</v>
      </c>
      <c r="AA28" s="10" t="n">
        <v>0</v>
      </c>
      <c r="AB28" s="10" t="n">
        <v>0</v>
      </c>
      <c r="AC28" s="10" t="n">
        <v>11</v>
      </c>
      <c r="AD28" s="10" t="n">
        <v>16.2077582686811</v>
      </c>
      <c r="AE28" s="10">
        <f>AC28-AD28</f>
        <v/>
      </c>
      <c r="AF28" s="10" t="n">
        <v>20270.25</v>
      </c>
      <c r="AG28" s="10" t="n">
        <v>13968.20929137494</v>
      </c>
      <c r="AH28" s="11">
        <f>AF28-AG28</f>
        <v/>
      </c>
      <c r="AI28" s="9" t="n">
        <v>9</v>
      </c>
      <c r="AJ28" s="10" t="n">
        <v>0</v>
      </c>
      <c r="AK28" s="10" t="n">
        <v>4</v>
      </c>
      <c r="AL28" s="10" t="n">
        <v>0</v>
      </c>
      <c r="AM28" s="10" t="n">
        <v>13</v>
      </c>
      <c r="AN28" s="10" t="n">
        <v>16.2077582686811</v>
      </c>
      <c r="AO28" s="10">
        <f>AM28-AN28</f>
        <v/>
      </c>
      <c r="AP28" s="10" t="n">
        <v>15156.75</v>
      </c>
      <c r="AQ28" s="10" t="n">
        <v>13968.20929137494</v>
      </c>
      <c r="AR28" s="11">
        <f>AP28-AQ28</f>
        <v/>
      </c>
      <c r="AS28" s="9" t="n">
        <v>4</v>
      </c>
      <c r="AT28" s="10" t="n">
        <v>0</v>
      </c>
      <c r="AU28" s="10" t="n">
        <v>0</v>
      </c>
      <c r="AV28" s="10" t="n">
        <v>0</v>
      </c>
      <c r="AW28" s="10" t="n">
        <v>4</v>
      </c>
      <c r="AX28" s="10" t="n">
        <v>5.168966925275603</v>
      </c>
      <c r="AY28" s="10">
        <f>AW28-AX28</f>
        <v/>
      </c>
      <c r="AZ28" s="10" t="n">
        <v>7144.75</v>
      </c>
      <c r="BA28" s="10" t="n">
        <v>4427.162834500224</v>
      </c>
      <c r="BB28" s="11">
        <f>AZ28-BA28</f>
        <v/>
      </c>
      <c r="BD28" s="10">
        <f>SUM(J28,T28,AD28,AN28,AX28)</f>
        <v/>
      </c>
      <c r="BE28" s="10">
        <f>SUM(I28,S28,AC28,AM28,AW28)</f>
        <v/>
      </c>
      <c r="BF28" s="10">
        <f>BE28-BD28</f>
        <v/>
      </c>
      <c r="BG28" s="10">
        <f>SUM(M28,W28,AG28,AQ28,BA28)</f>
        <v/>
      </c>
      <c r="BH28" s="10">
        <f>SUM(L28,V28,AF28,AP28,AZ28)</f>
        <v/>
      </c>
      <c r="BI28" s="10">
        <f>BH28-BG28</f>
        <v/>
      </c>
      <c r="BJ28" s="10">
        <f>IFERROR(BH28/30*30,0)</f>
        <v/>
      </c>
    </row>
    <row r="29">
      <c r="A29" s="8" t="n">
        <v>21</v>
      </c>
      <c r="B29" s="8" t="inlineStr"/>
      <c r="C29" s="8" t="inlineStr">
        <is>
          <t>Вне плана</t>
        </is>
      </c>
      <c r="D29" s="8" t="inlineStr">
        <is>
          <t>Унру Юлия Сергеевна</t>
        </is>
      </c>
      <c r="E29" s="9" t="n">
        <v>0</v>
      </c>
      <c r="F29" s="10" t="n">
        <v>0</v>
      </c>
      <c r="G29" s="10" t="n">
        <v>0</v>
      </c>
      <c r="H29" s="10" t="n">
        <v>0</v>
      </c>
      <c r="I29" s="10" t="n">
        <v>0</v>
      </c>
      <c r="J29" s="10" t="n">
        <v>0</v>
      </c>
      <c r="K29" s="10">
        <f>I29-J29</f>
        <v/>
      </c>
      <c r="L29" s="10" t="n">
        <v>0</v>
      </c>
      <c r="M29" s="10" t="n">
        <v>0</v>
      </c>
      <c r="N29" s="11">
        <f>L29-M29</f>
        <v/>
      </c>
      <c r="O29" s="9" t="n">
        <v>0</v>
      </c>
      <c r="P29" s="10" t="n">
        <v>0</v>
      </c>
      <c r="Q29" s="10" t="n">
        <v>0</v>
      </c>
      <c r="R29" s="10" t="n">
        <v>0</v>
      </c>
      <c r="S29" s="10" t="n">
        <v>0</v>
      </c>
      <c r="T29" s="10" t="n">
        <v>0</v>
      </c>
      <c r="U29" s="10">
        <f>S29-T29</f>
        <v/>
      </c>
      <c r="V29" s="10" t="n">
        <v>0</v>
      </c>
      <c r="W29" s="10" t="n">
        <v>0</v>
      </c>
      <c r="X29" s="11">
        <f>V29-W29</f>
        <v/>
      </c>
      <c r="Y29" s="9" t="n">
        <v>1</v>
      </c>
      <c r="Z29" s="10" t="n">
        <v>0</v>
      </c>
      <c r="AA29" s="10" t="n">
        <v>5</v>
      </c>
      <c r="AB29" s="10" t="n">
        <v>0</v>
      </c>
      <c r="AC29" s="10" t="n">
        <v>6</v>
      </c>
      <c r="AD29" s="10" t="n">
        <v>0</v>
      </c>
      <c r="AE29" s="10">
        <f>AC29-AD29</f>
        <v/>
      </c>
      <c r="AF29" s="10" t="n">
        <v>1690</v>
      </c>
      <c r="AG29" s="10" t="n">
        <v>0</v>
      </c>
      <c r="AH29" s="11">
        <f>AF29-AG29</f>
        <v/>
      </c>
      <c r="AI29" s="9" t="n">
        <v>2</v>
      </c>
      <c r="AJ29" s="10" t="n">
        <v>0</v>
      </c>
      <c r="AK29" s="10" t="n">
        <v>3</v>
      </c>
      <c r="AL29" s="10" t="n">
        <v>0</v>
      </c>
      <c r="AM29" s="10" t="n">
        <v>5</v>
      </c>
      <c r="AN29" s="10" t="n">
        <v>0</v>
      </c>
      <c r="AO29" s="10">
        <f>AM29-AN29</f>
        <v/>
      </c>
      <c r="AP29" s="10" t="n">
        <v>3245</v>
      </c>
      <c r="AQ29" s="10" t="n">
        <v>0</v>
      </c>
      <c r="AR29" s="11">
        <f>AP29-AQ29</f>
        <v/>
      </c>
      <c r="AS29" s="9" t="n">
        <v>0</v>
      </c>
      <c r="AT29" s="10" t="n">
        <v>0</v>
      </c>
      <c r="AU29" s="10" t="n">
        <v>1</v>
      </c>
      <c r="AV29" s="10" t="n">
        <v>0</v>
      </c>
      <c r="AW29" s="10" t="n">
        <v>1</v>
      </c>
      <c r="AX29" s="10" t="n">
        <v>0</v>
      </c>
      <c r="AY29" s="10">
        <f>AW29-AX29</f>
        <v/>
      </c>
      <c r="AZ29" s="10" t="n">
        <v>0</v>
      </c>
      <c r="BA29" s="10" t="n">
        <v>0</v>
      </c>
      <c r="BB29" s="11">
        <f>AZ29-BA29</f>
        <v/>
      </c>
      <c r="BD29" s="10">
        <f>SUM(J29,T29,AD29,AN29,AX29)</f>
        <v/>
      </c>
      <c r="BE29" s="10">
        <f>SUM(I29,S29,AC29,AM29,AW29)</f>
        <v/>
      </c>
      <c r="BF29" s="10">
        <f>BE29-BD29</f>
        <v/>
      </c>
      <c r="BG29" s="10">
        <f>SUM(M29,W29,AG29,AQ29,BA29)</f>
        <v/>
      </c>
      <c r="BH29" s="10">
        <f>SUM(L29,V29,AF29,AP29,AZ29)</f>
        <v/>
      </c>
      <c r="BI29" s="10">
        <f>BH29-BG29</f>
        <v/>
      </c>
      <c r="BJ29" s="10">
        <f>IFERROR(BH29/30*30,0)</f>
        <v/>
      </c>
    </row>
    <row r="30">
      <c r="A30" s="7" t="n"/>
      <c r="B30" s="7" t="n"/>
      <c r="C30" s="7" t="n"/>
      <c r="D30" s="7" t="inlineStr">
        <is>
          <t>Итого ТРЕНАЖЕРНЫЙ ЗАЛ</t>
        </is>
      </c>
      <c r="E30" s="12">
        <f>SUM(E14:E29)</f>
        <v/>
      </c>
      <c r="F30" s="13">
        <f>SUM(F14:F29)</f>
        <v/>
      </c>
      <c r="G30" s="13">
        <f>SUM(G14:G29)</f>
        <v/>
      </c>
      <c r="H30" s="13">
        <f>SUM(H14:H29)</f>
        <v/>
      </c>
      <c r="I30" s="13">
        <f>SUM(I14:I29)</f>
        <v/>
      </c>
      <c r="J30" s="13">
        <f>SUM(J14:J29)</f>
        <v/>
      </c>
      <c r="K30" s="13">
        <f>SUM(K14:K29)</f>
        <v/>
      </c>
      <c r="L30" s="13">
        <f>SUM(L14:L29)</f>
        <v/>
      </c>
      <c r="M30" s="13">
        <f>SUM(M14:M29)</f>
        <v/>
      </c>
      <c r="N30" s="14">
        <f>SUM(N14:N29)</f>
        <v/>
      </c>
      <c r="O30" s="12">
        <f>SUM(O14:O29)</f>
        <v/>
      </c>
      <c r="P30" s="13">
        <f>SUM(P14:P29)</f>
        <v/>
      </c>
      <c r="Q30" s="13">
        <f>SUM(Q14:Q29)</f>
        <v/>
      </c>
      <c r="R30" s="13">
        <f>SUM(R14:R29)</f>
        <v/>
      </c>
      <c r="S30" s="13">
        <f>SUM(S14:S29)</f>
        <v/>
      </c>
      <c r="T30" s="13">
        <f>SUM(T14:T29)</f>
        <v/>
      </c>
      <c r="U30" s="13">
        <f>SUM(U14:U29)</f>
        <v/>
      </c>
      <c r="V30" s="13">
        <f>SUM(V14:V29)</f>
        <v/>
      </c>
      <c r="W30" s="13">
        <f>SUM(W14:W29)</f>
        <v/>
      </c>
      <c r="X30" s="14">
        <f>SUM(X14:X29)</f>
        <v/>
      </c>
      <c r="Y30" s="12">
        <f>SUM(Y14:Y29)</f>
        <v/>
      </c>
      <c r="Z30" s="13">
        <f>SUM(Z14:Z29)</f>
        <v/>
      </c>
      <c r="AA30" s="13">
        <f>SUM(AA14:AA29)</f>
        <v/>
      </c>
      <c r="AB30" s="13">
        <f>SUM(AB14:AB29)</f>
        <v/>
      </c>
      <c r="AC30" s="13">
        <f>SUM(AC14:AC29)</f>
        <v/>
      </c>
      <c r="AD30" s="13">
        <f>SUM(AD14:AD29)</f>
        <v/>
      </c>
      <c r="AE30" s="13">
        <f>SUM(AE14:AE29)</f>
        <v/>
      </c>
      <c r="AF30" s="13">
        <f>SUM(AF14:AF29)</f>
        <v/>
      </c>
      <c r="AG30" s="13">
        <f>SUM(AG14:AG29)</f>
        <v/>
      </c>
      <c r="AH30" s="14">
        <f>SUM(AH14:AH29)</f>
        <v/>
      </c>
      <c r="AI30" s="12">
        <f>SUM(AI14:AI29)</f>
        <v/>
      </c>
      <c r="AJ30" s="13">
        <f>SUM(AJ14:AJ29)</f>
        <v/>
      </c>
      <c r="AK30" s="13">
        <f>SUM(AK14:AK29)</f>
        <v/>
      </c>
      <c r="AL30" s="13">
        <f>SUM(AL14:AL29)</f>
        <v/>
      </c>
      <c r="AM30" s="13">
        <f>SUM(AM14:AM29)</f>
        <v/>
      </c>
      <c r="AN30" s="13">
        <f>SUM(AN14:AN29)</f>
        <v/>
      </c>
      <c r="AO30" s="13">
        <f>SUM(AO14:AO29)</f>
        <v/>
      </c>
      <c r="AP30" s="13">
        <f>SUM(AP14:AP29)</f>
        <v/>
      </c>
      <c r="AQ30" s="13">
        <f>SUM(AQ14:AQ29)</f>
        <v/>
      </c>
      <c r="AR30" s="14">
        <f>SUM(AR14:AR29)</f>
        <v/>
      </c>
      <c r="AS30" s="12">
        <f>SUM(AS14:AS29)</f>
        <v/>
      </c>
      <c r="AT30" s="13">
        <f>SUM(AT14:AT29)</f>
        <v/>
      </c>
      <c r="AU30" s="13">
        <f>SUM(AU14:AU29)</f>
        <v/>
      </c>
      <c r="AV30" s="13">
        <f>SUM(AV14:AV29)</f>
        <v/>
      </c>
      <c r="AW30" s="13">
        <f>SUM(AW14:AW29)</f>
        <v/>
      </c>
      <c r="AX30" s="13">
        <f>SUM(AX14:AX29)</f>
        <v/>
      </c>
      <c r="AY30" s="13">
        <f>SUM(AY14:AY29)</f>
        <v/>
      </c>
      <c r="AZ30" s="13">
        <f>SUM(AZ14:AZ29)</f>
        <v/>
      </c>
      <c r="BA30" s="13">
        <f>SUM(BA14:BA29)</f>
        <v/>
      </c>
      <c r="BB30" s="14">
        <f>SUM(BB14:BB29)</f>
        <v/>
      </c>
      <c r="BC30" s="7">
        <f>SUM(BC14:BC29)</f>
        <v/>
      </c>
      <c r="BD30" s="13">
        <f>SUM(BD14:BD29)</f>
        <v/>
      </c>
      <c r="BE30" s="13">
        <f>SUM(BE14:BE29)</f>
        <v/>
      </c>
      <c r="BF30" s="13">
        <f>BE30-BD30</f>
        <v/>
      </c>
      <c r="BG30" s="13">
        <f>SUM(BG14:BG29)</f>
        <v/>
      </c>
      <c r="BH30" s="13">
        <f>SUM(BH14:BH29)</f>
        <v/>
      </c>
      <c r="BI30" s="13">
        <f>BH30-BG30</f>
        <v/>
      </c>
      <c r="BJ30" s="13">
        <f>IFERROR(BH30/30*30,0)</f>
        <v/>
      </c>
    </row>
    <row r="32">
      <c r="A32" s="7" t="n"/>
      <c r="B32" s="7" t="n"/>
      <c r="C32" s="7" t="n"/>
      <c r="D32" s="7" t="inlineStr">
        <is>
          <t>ГРУППОВЫЕ ПРОГРАММЫ</t>
        </is>
      </c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  <c r="O32" s="7" t="n"/>
      <c r="P32" s="7" t="n"/>
      <c r="Q32" s="7" t="n"/>
      <c r="R32" s="7" t="n"/>
      <c r="S32" s="7" t="n"/>
      <c r="T32" s="7" t="n"/>
      <c r="U32" s="7" t="n"/>
      <c r="V32" s="7" t="n"/>
      <c r="W32" s="7" t="n"/>
      <c r="X32" s="7" t="n"/>
      <c r="Y32" s="7" t="n"/>
      <c r="Z32" s="7" t="n"/>
      <c r="AA32" s="7" t="n"/>
      <c r="AB32" s="7" t="n"/>
      <c r="AC32" s="7" t="n"/>
      <c r="AD32" s="7" t="n"/>
      <c r="AE32" s="7" t="n"/>
      <c r="AF32" s="7" t="n"/>
      <c r="AG32" s="7" t="n"/>
      <c r="AH32" s="7" t="n"/>
      <c r="AI32" s="7" t="n"/>
      <c r="AJ32" s="7" t="n"/>
      <c r="AK32" s="7" t="n"/>
      <c r="AL32" s="7" t="n"/>
      <c r="AM32" s="7" t="n"/>
      <c r="AN32" s="7" t="n"/>
      <c r="AO32" s="7" t="n"/>
      <c r="AP32" s="7" t="n"/>
      <c r="AQ32" s="7" t="n"/>
      <c r="AR32" s="7" t="n"/>
      <c r="AS32" s="7" t="n"/>
      <c r="AT32" s="7" t="n"/>
      <c r="AU32" s="7" t="n"/>
      <c r="AV32" s="7" t="n"/>
      <c r="AW32" s="7" t="n"/>
      <c r="AX32" s="7" t="n"/>
      <c r="AY32" s="7" t="n"/>
      <c r="AZ32" s="7" t="n"/>
      <c r="BA32" s="7" t="n"/>
      <c r="BB32" s="7" t="n"/>
      <c r="BC32" s="7" t="n"/>
      <c r="BD32" s="7" t="n"/>
      <c r="BE32" s="7" t="n"/>
      <c r="BF32" s="7" t="n"/>
      <c r="BG32" s="7" t="n"/>
      <c r="BH32" s="7" t="n"/>
      <c r="BI32" s="7" t="n"/>
      <c r="BJ32" s="7" t="n"/>
    </row>
    <row r="33">
      <c r="A33" s="8" t="n">
        <v>22</v>
      </c>
      <c r="B33" s="8" t="inlineStr">
        <is>
          <t>2026-03-21</t>
        </is>
      </c>
      <c r="C33" s="8" t="inlineStr">
        <is>
          <t>ПТ</t>
        </is>
      </c>
      <c r="D33" s="8" t="inlineStr">
        <is>
          <t>Гудаева Василиса Владимировна</t>
        </is>
      </c>
      <c r="E33" s="9" t="n">
        <v>6</v>
      </c>
      <c r="F33" s="10" t="n">
        <v>0</v>
      </c>
      <c r="G33" s="10" t="n">
        <v>3</v>
      </c>
      <c r="H33" s="10" t="n">
        <v>0</v>
      </c>
      <c r="I33" s="10" t="n">
        <v>9</v>
      </c>
      <c r="J33" s="10" t="n">
        <v>5.556945692119234</v>
      </c>
      <c r="K33" s="10">
        <f>I33-J33</f>
        <v/>
      </c>
      <c r="L33" s="10" t="n">
        <v>9700</v>
      </c>
      <c r="M33" s="10" t="n">
        <v>6300.751123140937</v>
      </c>
      <c r="N33" s="11">
        <f>L33-M33</f>
        <v/>
      </c>
      <c r="O33" s="9" t="n">
        <v>2</v>
      </c>
      <c r="P33" s="10" t="n">
        <v>0</v>
      </c>
      <c r="Q33" s="10" t="n">
        <v>0</v>
      </c>
      <c r="R33" s="10" t="n">
        <v>0</v>
      </c>
      <c r="S33" s="10" t="n">
        <v>2</v>
      </c>
      <c r="T33" s="10" t="n">
        <v>5.556945692119234</v>
      </c>
      <c r="U33" s="10">
        <f>S33-T33</f>
        <v/>
      </c>
      <c r="V33" s="10" t="n">
        <v>3094</v>
      </c>
      <c r="W33" s="10" t="n">
        <v>6300.751123140937</v>
      </c>
      <c r="X33" s="11">
        <f>V33-W33</f>
        <v/>
      </c>
      <c r="Y33" s="9" t="n">
        <v>3</v>
      </c>
      <c r="Z33" s="10" t="n">
        <v>0</v>
      </c>
      <c r="AA33" s="10" t="n">
        <v>0</v>
      </c>
      <c r="AB33" s="10" t="n">
        <v>0</v>
      </c>
      <c r="AC33" s="10" t="n">
        <v>3</v>
      </c>
      <c r="AD33" s="10" t="n">
        <v>5.556945692119234</v>
      </c>
      <c r="AE33" s="10">
        <f>AC33-AD33</f>
        <v/>
      </c>
      <c r="AF33" s="10" t="n">
        <v>4859</v>
      </c>
      <c r="AG33" s="10" t="n">
        <v>6300.751123140937</v>
      </c>
      <c r="AH33" s="11">
        <f>AF33-AG33</f>
        <v/>
      </c>
      <c r="AI33" s="9" t="n">
        <v>1</v>
      </c>
      <c r="AJ33" s="10" t="n">
        <v>0</v>
      </c>
      <c r="AK33" s="10" t="n">
        <v>1</v>
      </c>
      <c r="AL33" s="10" t="n">
        <v>0</v>
      </c>
      <c r="AM33" s="10" t="n">
        <v>2</v>
      </c>
      <c r="AN33" s="10" t="n">
        <v>5.556945692119234</v>
      </c>
      <c r="AO33" s="10">
        <f>AM33-AN33</f>
        <v/>
      </c>
      <c r="AP33" s="10" t="n">
        <v>1606.5</v>
      </c>
      <c r="AQ33" s="10" t="n">
        <v>6300.751123140937</v>
      </c>
      <c r="AR33" s="11">
        <f>AP33-AQ33</f>
        <v/>
      </c>
      <c r="AS33" s="9" t="n">
        <v>3</v>
      </c>
      <c r="AT33" s="10" t="n">
        <v>0</v>
      </c>
      <c r="AU33" s="10" t="n">
        <v>0</v>
      </c>
      <c r="AV33" s="10" t="n">
        <v>0</v>
      </c>
      <c r="AW33" s="10" t="n">
        <v>3</v>
      </c>
      <c r="AX33" s="10" t="n">
        <v>1.772217231523064</v>
      </c>
      <c r="AY33" s="10">
        <f>AW33-AX33</f>
        <v/>
      </c>
      <c r="AZ33" s="10" t="n">
        <v>4885</v>
      </c>
      <c r="BA33" s="10" t="n">
        <v>1996.995507436253</v>
      </c>
      <c r="BB33" s="11">
        <f>AZ33-BA33</f>
        <v/>
      </c>
      <c r="BD33" s="10">
        <f>SUM(J33,T33,AD33,AN33,AX33)</f>
        <v/>
      </c>
      <c r="BE33" s="10">
        <f>SUM(I33,S33,AC33,AM33,AW33)</f>
        <v/>
      </c>
      <c r="BF33" s="10">
        <f>BE33-BD33</f>
        <v/>
      </c>
      <c r="BG33" s="10">
        <f>SUM(M33,W33,AG33,AQ33,BA33)</f>
        <v/>
      </c>
      <c r="BH33" s="10">
        <f>SUM(L33,V33,AF33,AP33,AZ33)</f>
        <v/>
      </c>
      <c r="BI33" s="10">
        <f>BH33-BG33</f>
        <v/>
      </c>
      <c r="BJ33" s="10">
        <f>IFERROR(BH33/30*30,0)</f>
        <v/>
      </c>
    </row>
    <row r="34">
      <c r="A34" s="8" t="n">
        <v>23</v>
      </c>
      <c r="B34" s="8" t="inlineStr">
        <is>
          <t>2026-03-21</t>
        </is>
      </c>
      <c r="C34" s="8" t="inlineStr">
        <is>
          <t>ПТ</t>
        </is>
      </c>
      <c r="D34" s="8" t="inlineStr">
        <is>
          <t>Колдунова Елена Владимировна</t>
        </is>
      </c>
      <c r="E34" s="9" t="n">
        <v>16</v>
      </c>
      <c r="F34" s="10" t="n">
        <v>0</v>
      </c>
      <c r="G34" s="10" t="n">
        <v>0</v>
      </c>
      <c r="H34" s="10" t="n">
        <v>0</v>
      </c>
      <c r="I34" s="10" t="n">
        <v>16</v>
      </c>
      <c r="J34" s="10" t="n">
        <v>25.93241322988976</v>
      </c>
      <c r="K34" s="10">
        <f>I34-J34</f>
        <v/>
      </c>
      <c r="L34" s="10" t="n">
        <v>25236</v>
      </c>
      <c r="M34" s="10" t="n">
        <v>34260.33423207884</v>
      </c>
      <c r="N34" s="11">
        <f>L34-M34</f>
        <v/>
      </c>
      <c r="O34" s="9" t="n">
        <v>17</v>
      </c>
      <c r="P34" s="10" t="n">
        <v>0</v>
      </c>
      <c r="Q34" s="10" t="n">
        <v>4</v>
      </c>
      <c r="R34" s="10" t="n">
        <v>0</v>
      </c>
      <c r="S34" s="10" t="n">
        <v>21</v>
      </c>
      <c r="T34" s="10" t="n">
        <v>25.93241322988976</v>
      </c>
      <c r="U34" s="10">
        <f>S34-T34</f>
        <v/>
      </c>
      <c r="V34" s="10" t="n">
        <v>26332.5</v>
      </c>
      <c r="W34" s="10" t="n">
        <v>34260.33423207884</v>
      </c>
      <c r="X34" s="11">
        <f>V34-W34</f>
        <v/>
      </c>
      <c r="Y34" s="9" t="n">
        <v>22</v>
      </c>
      <c r="Z34" s="10" t="n">
        <v>0</v>
      </c>
      <c r="AA34" s="10" t="n">
        <v>0</v>
      </c>
      <c r="AB34" s="10" t="n">
        <v>0</v>
      </c>
      <c r="AC34" s="10" t="n">
        <v>22</v>
      </c>
      <c r="AD34" s="10" t="n">
        <v>25.93241322988976</v>
      </c>
      <c r="AE34" s="10">
        <f>AC34-AD34</f>
        <v/>
      </c>
      <c r="AF34" s="10" t="n">
        <v>27764</v>
      </c>
      <c r="AG34" s="10" t="n">
        <v>34260.33423207884</v>
      </c>
      <c r="AH34" s="11">
        <f>AF34-AG34</f>
        <v/>
      </c>
      <c r="AI34" s="9" t="n">
        <v>23</v>
      </c>
      <c r="AJ34" s="10" t="n">
        <v>0</v>
      </c>
      <c r="AK34" s="10" t="n">
        <v>1</v>
      </c>
      <c r="AL34" s="10" t="n">
        <v>0</v>
      </c>
      <c r="AM34" s="10" t="n">
        <v>24</v>
      </c>
      <c r="AN34" s="10" t="n">
        <v>25.93241322988976</v>
      </c>
      <c r="AO34" s="10">
        <f>AM34-AN34</f>
        <v/>
      </c>
      <c r="AP34" s="10" t="n">
        <v>36394.75</v>
      </c>
      <c r="AQ34" s="10" t="n">
        <v>34260.33423207884</v>
      </c>
      <c r="AR34" s="11">
        <f>AP34-AQ34</f>
        <v/>
      </c>
      <c r="AS34" s="9" t="n">
        <v>9</v>
      </c>
      <c r="AT34" s="10" t="n">
        <v>0</v>
      </c>
      <c r="AU34" s="10" t="n">
        <v>1</v>
      </c>
      <c r="AV34" s="10" t="n">
        <v>0</v>
      </c>
      <c r="AW34" s="10" t="n">
        <v>10</v>
      </c>
      <c r="AX34" s="10" t="n">
        <v>8.270347080440963</v>
      </c>
      <c r="AY34" s="10">
        <f>AW34-AX34</f>
        <v/>
      </c>
      <c r="AZ34" s="10" t="n">
        <v>15122.5</v>
      </c>
      <c r="BA34" s="10" t="n">
        <v>10858.66307168463</v>
      </c>
      <c r="BB34" s="11">
        <f>AZ34-BA34</f>
        <v/>
      </c>
      <c r="BD34" s="10">
        <f>SUM(J34,T34,AD34,AN34,AX34)</f>
        <v/>
      </c>
      <c r="BE34" s="10">
        <f>SUM(I34,S34,AC34,AM34,AW34)</f>
        <v/>
      </c>
      <c r="BF34" s="10">
        <f>BE34-BD34</f>
        <v/>
      </c>
      <c r="BG34" s="10">
        <f>SUM(M34,W34,AG34,AQ34,BA34)</f>
        <v/>
      </c>
      <c r="BH34" s="10">
        <f>SUM(L34,V34,AF34,AP34,AZ34)</f>
        <v/>
      </c>
      <c r="BI34" s="10">
        <f>BH34-BG34</f>
        <v/>
      </c>
      <c r="BJ34" s="10">
        <f>IFERROR(BH34/30*30,0)</f>
        <v/>
      </c>
    </row>
    <row r="35">
      <c r="A35" s="8" t="n">
        <v>24</v>
      </c>
      <c r="B35" s="8" t="inlineStr">
        <is>
          <t>2026-03-21</t>
        </is>
      </c>
      <c r="C35" s="8" t="inlineStr">
        <is>
          <t>ПТ</t>
        </is>
      </c>
      <c r="D35" s="8" t="inlineStr">
        <is>
          <t>Нигамедзянова Милена Маратовна</t>
        </is>
      </c>
      <c r="E35" s="9" t="n">
        <v>8</v>
      </c>
      <c r="F35" s="10" t="n">
        <v>0</v>
      </c>
      <c r="G35" s="10" t="n">
        <v>4</v>
      </c>
      <c r="H35" s="10" t="n">
        <v>0</v>
      </c>
      <c r="I35" s="10" t="n">
        <v>12</v>
      </c>
      <c r="J35" s="10" t="n">
        <v>9.95619436504696</v>
      </c>
      <c r="K35" s="10">
        <f>I35-J35</f>
        <v/>
      </c>
      <c r="L35" s="10" t="n">
        <v>13107</v>
      </c>
      <c r="M35" s="10" t="n">
        <v>14663.14507701549</v>
      </c>
      <c r="N35" s="11">
        <f>L35-M35</f>
        <v/>
      </c>
      <c r="O35" s="9" t="n">
        <v>11</v>
      </c>
      <c r="P35" s="10" t="n">
        <v>0</v>
      </c>
      <c r="Q35" s="10" t="n">
        <v>1</v>
      </c>
      <c r="R35" s="10" t="n">
        <v>0</v>
      </c>
      <c r="S35" s="10" t="n">
        <v>12</v>
      </c>
      <c r="T35" s="10" t="n">
        <v>9.95619436504696</v>
      </c>
      <c r="U35" s="10">
        <f>S35-T35</f>
        <v/>
      </c>
      <c r="V35" s="10" t="n">
        <v>17764</v>
      </c>
      <c r="W35" s="10" t="n">
        <v>14663.14507701549</v>
      </c>
      <c r="X35" s="11">
        <f>V35-W35</f>
        <v/>
      </c>
      <c r="Y35" s="9" t="n">
        <v>10</v>
      </c>
      <c r="Z35" s="10" t="n">
        <v>0</v>
      </c>
      <c r="AA35" s="10" t="n">
        <v>1</v>
      </c>
      <c r="AB35" s="10" t="n">
        <v>0</v>
      </c>
      <c r="AC35" s="10" t="n">
        <v>11</v>
      </c>
      <c r="AD35" s="10" t="n">
        <v>9.95619436504696</v>
      </c>
      <c r="AE35" s="10">
        <f>AC35-AD35</f>
        <v/>
      </c>
      <c r="AF35" s="10" t="n">
        <v>11961.5</v>
      </c>
      <c r="AG35" s="10" t="n">
        <v>14663.14507701549</v>
      </c>
      <c r="AH35" s="11">
        <f>AF35-AG35</f>
        <v/>
      </c>
      <c r="AI35" s="9" t="n">
        <v>9</v>
      </c>
      <c r="AJ35" s="10" t="n">
        <v>0</v>
      </c>
      <c r="AK35" s="10" t="n">
        <v>0</v>
      </c>
      <c r="AL35" s="10" t="n">
        <v>0</v>
      </c>
      <c r="AM35" s="10" t="n">
        <v>9</v>
      </c>
      <c r="AN35" s="10" t="n">
        <v>9.95619436504696</v>
      </c>
      <c r="AO35" s="10">
        <f>AM35-AN35</f>
        <v/>
      </c>
      <c r="AP35" s="10" t="n">
        <v>15393</v>
      </c>
      <c r="AQ35" s="10" t="n">
        <v>14663.14507701549</v>
      </c>
      <c r="AR35" s="11">
        <f>AP35-AQ35</f>
        <v/>
      </c>
      <c r="AS35" s="9" t="n">
        <v>5</v>
      </c>
      <c r="AT35" s="10" t="n">
        <v>0</v>
      </c>
      <c r="AU35" s="10" t="n">
        <v>1</v>
      </c>
      <c r="AV35" s="10" t="n">
        <v>0</v>
      </c>
      <c r="AW35" s="10" t="n">
        <v>6</v>
      </c>
      <c r="AX35" s="10" t="n">
        <v>3.175222539812156</v>
      </c>
      <c r="AY35" s="10">
        <f>AW35-AX35</f>
        <v/>
      </c>
      <c r="AZ35" s="10" t="n">
        <v>8398</v>
      </c>
      <c r="BA35" s="10" t="n">
        <v>4647.419691938046</v>
      </c>
      <c r="BB35" s="11">
        <f>AZ35-BA35</f>
        <v/>
      </c>
      <c r="BD35" s="10">
        <f>SUM(J35,T35,AD35,AN35,AX35)</f>
        <v/>
      </c>
      <c r="BE35" s="10">
        <f>SUM(I35,S35,AC35,AM35,AW35)</f>
        <v/>
      </c>
      <c r="BF35" s="10">
        <f>BE35-BD35</f>
        <v/>
      </c>
      <c r="BG35" s="10">
        <f>SUM(M35,W35,AG35,AQ35,BA35)</f>
        <v/>
      </c>
      <c r="BH35" s="10">
        <f>SUM(L35,V35,AF35,AP35,AZ35)</f>
        <v/>
      </c>
      <c r="BI35" s="10">
        <f>BH35-BG35</f>
        <v/>
      </c>
      <c r="BJ35" s="10">
        <f>IFERROR(BH35/30*30,0)</f>
        <v/>
      </c>
    </row>
    <row r="36">
      <c r="A36" s="8" t="n">
        <v>25</v>
      </c>
      <c r="B36" s="8" t="inlineStr"/>
      <c r="C36" s="8" t="inlineStr"/>
      <c r="D36" s="8" t="inlineStr">
        <is>
          <t>Панова Анастасия Анатольевна</t>
        </is>
      </c>
      <c r="E36" s="9" t="n">
        <v>6</v>
      </c>
      <c r="F36" s="10" t="n">
        <v>0</v>
      </c>
      <c r="G36" s="10" t="n">
        <v>1</v>
      </c>
      <c r="H36" s="10" t="n">
        <v>0</v>
      </c>
      <c r="I36" s="10" t="n">
        <v>7</v>
      </c>
      <c r="J36" s="10" t="n">
        <v>4.399248672927727</v>
      </c>
      <c r="K36" s="10">
        <f>I36-J36</f>
        <v/>
      </c>
      <c r="L36" s="10" t="n">
        <v>8581.5</v>
      </c>
      <c r="M36" s="10" t="n">
        <v>4540.247132851558</v>
      </c>
      <c r="N36" s="11">
        <f>L36-M36</f>
        <v/>
      </c>
      <c r="O36" s="9" t="n">
        <v>3</v>
      </c>
      <c r="P36" s="10" t="n">
        <v>0</v>
      </c>
      <c r="Q36" s="10" t="n">
        <v>0</v>
      </c>
      <c r="R36" s="10" t="n">
        <v>0</v>
      </c>
      <c r="S36" s="10" t="n">
        <v>3</v>
      </c>
      <c r="T36" s="10" t="n">
        <v>4.399248672927727</v>
      </c>
      <c r="U36" s="10">
        <f>S36-T36</f>
        <v/>
      </c>
      <c r="V36" s="10" t="n">
        <v>5103</v>
      </c>
      <c r="W36" s="10" t="n">
        <v>4540.247132851558</v>
      </c>
      <c r="X36" s="11">
        <f>V36-W36</f>
        <v/>
      </c>
      <c r="Y36" s="9" t="n">
        <v>6</v>
      </c>
      <c r="Z36" s="10" t="n">
        <v>0</v>
      </c>
      <c r="AA36" s="10" t="n">
        <v>0</v>
      </c>
      <c r="AB36" s="10" t="n">
        <v>0</v>
      </c>
      <c r="AC36" s="10" t="n">
        <v>6</v>
      </c>
      <c r="AD36" s="10" t="n">
        <v>4.399248672927727</v>
      </c>
      <c r="AE36" s="10">
        <f>AC36-AD36</f>
        <v/>
      </c>
      <c r="AF36" s="10" t="n">
        <v>10170</v>
      </c>
      <c r="AG36" s="10" t="n">
        <v>4540.247132851558</v>
      </c>
      <c r="AH36" s="11">
        <f>AF36-AG36</f>
        <v/>
      </c>
      <c r="AI36" s="9" t="n">
        <v>0</v>
      </c>
      <c r="AJ36" s="10" t="n">
        <v>0</v>
      </c>
      <c r="AK36" s="10" t="n">
        <v>0</v>
      </c>
      <c r="AL36" s="10" t="n">
        <v>0</v>
      </c>
      <c r="AM36" s="10" t="n">
        <v>0</v>
      </c>
      <c r="AN36" s="10" t="n">
        <v>4.399248672927727</v>
      </c>
      <c r="AO36" s="10">
        <f>AM36-AN36</f>
        <v/>
      </c>
      <c r="AP36" s="10" t="n">
        <v>0</v>
      </c>
      <c r="AQ36" s="10" t="n">
        <v>4540.247132851558</v>
      </c>
      <c r="AR36" s="11">
        <f>AP36-AQ36</f>
        <v/>
      </c>
      <c r="AS36" s="9" t="n">
        <v>0</v>
      </c>
      <c r="AT36" s="10" t="n">
        <v>0</v>
      </c>
      <c r="AU36" s="10" t="n">
        <v>0</v>
      </c>
      <c r="AV36" s="10" t="n">
        <v>0</v>
      </c>
      <c r="AW36" s="10" t="n">
        <v>0</v>
      </c>
      <c r="AX36" s="10" t="n">
        <v>1.403005308289092</v>
      </c>
      <c r="AY36" s="10">
        <f>AW36-AX36</f>
        <v/>
      </c>
      <c r="AZ36" s="10" t="n">
        <v>0</v>
      </c>
      <c r="BA36" s="10" t="n">
        <v>1439.011468593771</v>
      </c>
      <c r="BB36" s="11">
        <f>AZ36-BA36</f>
        <v/>
      </c>
      <c r="BD36" s="10">
        <f>SUM(J36,T36,AD36,AN36,AX36)</f>
        <v/>
      </c>
      <c r="BE36" s="10">
        <f>SUM(I36,S36,AC36,AM36,AW36)</f>
        <v/>
      </c>
      <c r="BF36" s="10">
        <f>BE36-BD36</f>
        <v/>
      </c>
      <c r="BG36" s="10">
        <f>SUM(M36,W36,AG36,AQ36,BA36)</f>
        <v/>
      </c>
      <c r="BH36" s="10">
        <f>SUM(L36,V36,AF36,AP36,AZ36)</f>
        <v/>
      </c>
      <c r="BI36" s="10">
        <f>BH36-BG36</f>
        <v/>
      </c>
      <c r="BJ36" s="10">
        <f>IFERROR(BH36/30*30,0)</f>
        <v/>
      </c>
    </row>
    <row r="37">
      <c r="A37" s="8" t="n">
        <v>26</v>
      </c>
      <c r="B37" s="8" t="inlineStr">
        <is>
          <t>2026-03-21</t>
        </is>
      </c>
      <c r="C37" s="8" t="inlineStr">
        <is>
          <t>ПТ</t>
        </is>
      </c>
      <c r="D37" s="8" t="inlineStr">
        <is>
          <t>Попова Елизавета Андреевна</t>
        </is>
      </c>
      <c r="E37" s="9" t="n">
        <v>5</v>
      </c>
      <c r="F37" s="10" t="n">
        <v>0</v>
      </c>
      <c r="G37" s="10" t="n">
        <v>3</v>
      </c>
      <c r="H37" s="10" t="n">
        <v>0</v>
      </c>
      <c r="I37" s="10" t="n">
        <v>8</v>
      </c>
      <c r="J37" s="10" t="n">
        <v>4.399248672927727</v>
      </c>
      <c r="K37" s="10">
        <f>I37-J37</f>
        <v/>
      </c>
      <c r="L37" s="10" t="n">
        <v>8531.5</v>
      </c>
      <c r="M37" s="10" t="n">
        <v>4354.930923347412</v>
      </c>
      <c r="N37" s="11">
        <f>L37-M37</f>
        <v/>
      </c>
      <c r="O37" s="9" t="n">
        <v>5</v>
      </c>
      <c r="P37" s="10" t="n">
        <v>0</v>
      </c>
      <c r="Q37" s="10" t="n">
        <v>1</v>
      </c>
      <c r="R37" s="10" t="n">
        <v>0</v>
      </c>
      <c r="S37" s="10" t="n">
        <v>6</v>
      </c>
      <c r="T37" s="10" t="n">
        <v>4.399248672927727</v>
      </c>
      <c r="U37" s="10">
        <f>S37-T37</f>
        <v/>
      </c>
      <c r="V37" s="10" t="n">
        <v>7208.5</v>
      </c>
      <c r="W37" s="10" t="n">
        <v>4354.930923347412</v>
      </c>
      <c r="X37" s="11">
        <f>V37-W37</f>
        <v/>
      </c>
      <c r="Y37" s="9" t="n">
        <v>5</v>
      </c>
      <c r="Z37" s="10" t="n">
        <v>0</v>
      </c>
      <c r="AA37" s="10" t="n">
        <v>2</v>
      </c>
      <c r="AB37" s="10" t="n">
        <v>0</v>
      </c>
      <c r="AC37" s="10" t="n">
        <v>7</v>
      </c>
      <c r="AD37" s="10" t="n">
        <v>4.399248672927727</v>
      </c>
      <c r="AE37" s="10">
        <f>AC37-AD37</f>
        <v/>
      </c>
      <c r="AF37" s="10" t="n">
        <v>7832.5</v>
      </c>
      <c r="AG37" s="10" t="n">
        <v>4354.930923347412</v>
      </c>
      <c r="AH37" s="11">
        <f>AF37-AG37</f>
        <v/>
      </c>
      <c r="AI37" s="9" t="n">
        <v>8</v>
      </c>
      <c r="AJ37" s="10" t="n">
        <v>0</v>
      </c>
      <c r="AK37" s="10" t="n">
        <v>2</v>
      </c>
      <c r="AL37" s="10" t="n">
        <v>0</v>
      </c>
      <c r="AM37" s="10" t="n">
        <v>10</v>
      </c>
      <c r="AN37" s="10" t="n">
        <v>4.399248672927727</v>
      </c>
      <c r="AO37" s="10">
        <f>AM37-AN37</f>
        <v/>
      </c>
      <c r="AP37" s="10" t="n">
        <v>14889.5</v>
      </c>
      <c r="AQ37" s="10" t="n">
        <v>4354.930923347412</v>
      </c>
      <c r="AR37" s="11">
        <f>AP37-AQ37</f>
        <v/>
      </c>
      <c r="AS37" s="9" t="n">
        <v>4</v>
      </c>
      <c r="AT37" s="10" t="n">
        <v>0</v>
      </c>
      <c r="AU37" s="10" t="n">
        <v>1</v>
      </c>
      <c r="AV37" s="10" t="n">
        <v>0</v>
      </c>
      <c r="AW37" s="10" t="n">
        <v>5</v>
      </c>
      <c r="AX37" s="10" t="n">
        <v>1.403005308289092</v>
      </c>
      <c r="AY37" s="10">
        <f>AW37-AX37</f>
        <v/>
      </c>
      <c r="AZ37" s="10" t="n">
        <v>7110</v>
      </c>
      <c r="BA37" s="10" t="n">
        <v>1380.276306610352</v>
      </c>
      <c r="BB37" s="11">
        <f>AZ37-BA37</f>
        <v/>
      </c>
      <c r="BD37" s="10">
        <f>SUM(J37,T37,AD37,AN37,AX37)</f>
        <v/>
      </c>
      <c r="BE37" s="10">
        <f>SUM(I37,S37,AC37,AM37,AW37)</f>
        <v/>
      </c>
      <c r="BF37" s="10">
        <f>BE37-BD37</f>
        <v/>
      </c>
      <c r="BG37" s="10">
        <f>SUM(M37,W37,AG37,AQ37,BA37)</f>
        <v/>
      </c>
      <c r="BH37" s="10">
        <f>SUM(L37,V37,AF37,AP37,AZ37)</f>
        <v/>
      </c>
      <c r="BI37" s="10">
        <f>BH37-BG37</f>
        <v/>
      </c>
      <c r="BJ37" s="10">
        <f>IFERROR(BH37/30*30,0)</f>
        <v/>
      </c>
    </row>
    <row r="38">
      <c r="A38" s="8" t="n">
        <v>27</v>
      </c>
      <c r="B38" s="8" t="inlineStr">
        <is>
          <t>2026-03-21</t>
        </is>
      </c>
      <c r="C38" s="8" t="inlineStr">
        <is>
          <t>ПТ</t>
        </is>
      </c>
      <c r="D38" s="8" t="inlineStr">
        <is>
          <t>Рузгар Мария Дмитриевна</t>
        </is>
      </c>
      <c r="E38" s="9" t="n">
        <v>8</v>
      </c>
      <c r="F38" s="10" t="n">
        <v>0</v>
      </c>
      <c r="G38" s="10" t="n">
        <v>6</v>
      </c>
      <c r="H38" s="10" t="n">
        <v>0</v>
      </c>
      <c r="I38" s="10" t="n">
        <v>14</v>
      </c>
      <c r="J38" s="10" t="n">
        <v>5.788485095957535</v>
      </c>
      <c r="K38" s="10">
        <f>I38-J38</f>
        <v/>
      </c>
      <c r="L38" s="10" t="n">
        <v>13054.5</v>
      </c>
      <c r="M38" s="10" t="n">
        <v>4169.614713843267</v>
      </c>
      <c r="N38" s="11">
        <f>L38-M38</f>
        <v/>
      </c>
      <c r="O38" s="9" t="n">
        <v>0</v>
      </c>
      <c r="P38" s="10" t="n">
        <v>0</v>
      </c>
      <c r="Q38" s="10" t="n">
        <v>0</v>
      </c>
      <c r="R38" s="10" t="n">
        <v>0</v>
      </c>
      <c r="S38" s="10" t="n">
        <v>0</v>
      </c>
      <c r="T38" s="10" t="n">
        <v>5.788485095957535</v>
      </c>
      <c r="U38" s="10">
        <f>S38-T38</f>
        <v/>
      </c>
      <c r="V38" s="10" t="n">
        <v>0</v>
      </c>
      <c r="W38" s="10" t="n">
        <v>4169.614713843267</v>
      </c>
      <c r="X38" s="11">
        <f>V38-W38</f>
        <v/>
      </c>
      <c r="Y38" s="9" t="n">
        <v>5</v>
      </c>
      <c r="Z38" s="10" t="n">
        <v>0</v>
      </c>
      <c r="AA38" s="10" t="n">
        <v>0</v>
      </c>
      <c r="AB38" s="10" t="n">
        <v>0</v>
      </c>
      <c r="AC38" s="10" t="n">
        <v>5</v>
      </c>
      <c r="AD38" s="10" t="n">
        <v>5.788485095957535</v>
      </c>
      <c r="AE38" s="10">
        <f>AC38-AD38</f>
        <v/>
      </c>
      <c r="AF38" s="10" t="n">
        <v>7707.25</v>
      </c>
      <c r="AG38" s="10" t="n">
        <v>4169.614713843267</v>
      </c>
      <c r="AH38" s="11">
        <f>AF38-AG38</f>
        <v/>
      </c>
      <c r="AI38" s="9" t="n">
        <v>5</v>
      </c>
      <c r="AJ38" s="10" t="n">
        <v>0</v>
      </c>
      <c r="AK38" s="10" t="n">
        <v>5</v>
      </c>
      <c r="AL38" s="10" t="n">
        <v>0</v>
      </c>
      <c r="AM38" s="10" t="n">
        <v>10</v>
      </c>
      <c r="AN38" s="10" t="n">
        <v>5.788485095957535</v>
      </c>
      <c r="AO38" s="10">
        <f>AM38-AN38</f>
        <v/>
      </c>
      <c r="AP38" s="10" t="n">
        <v>7707.25</v>
      </c>
      <c r="AQ38" s="10" t="n">
        <v>4169.614713843267</v>
      </c>
      <c r="AR38" s="11">
        <f>AP38-AQ38</f>
        <v/>
      </c>
      <c r="AS38" s="9" t="n">
        <v>1</v>
      </c>
      <c r="AT38" s="10" t="n">
        <v>0</v>
      </c>
      <c r="AU38" s="10" t="n">
        <v>0</v>
      </c>
      <c r="AV38" s="10" t="n">
        <v>0</v>
      </c>
      <c r="AW38" s="10" t="n">
        <v>1</v>
      </c>
      <c r="AX38" s="10" t="n">
        <v>1.846059616169858</v>
      </c>
      <c r="AY38" s="10">
        <f>AW38-AX38</f>
        <v/>
      </c>
      <c r="AZ38" s="10" t="n">
        <v>1399.5</v>
      </c>
      <c r="BA38" s="10" t="n">
        <v>1321.541144626932</v>
      </c>
      <c r="BB38" s="11">
        <f>AZ38-BA38</f>
        <v/>
      </c>
      <c r="BD38" s="10">
        <f>SUM(J38,T38,AD38,AN38,AX38)</f>
        <v/>
      </c>
      <c r="BE38" s="10">
        <f>SUM(I38,S38,AC38,AM38,AW38)</f>
        <v/>
      </c>
      <c r="BF38" s="10">
        <f>BE38-BD38</f>
        <v/>
      </c>
      <c r="BG38" s="10">
        <f>SUM(M38,W38,AG38,AQ38,BA38)</f>
        <v/>
      </c>
      <c r="BH38" s="10">
        <f>SUM(L38,V38,AF38,AP38,AZ38)</f>
        <v/>
      </c>
      <c r="BI38" s="10">
        <f>BH38-BG38</f>
        <v/>
      </c>
      <c r="BJ38" s="10">
        <f>IFERROR(BH38/30*30,0)</f>
        <v/>
      </c>
    </row>
    <row r="39">
      <c r="A39" s="8" t="n">
        <v>28</v>
      </c>
      <c r="B39" s="8" t="inlineStr">
        <is>
          <t>2026-03-21</t>
        </is>
      </c>
      <c r="C39" s="8" t="inlineStr">
        <is>
          <t>ПТ</t>
        </is>
      </c>
      <c r="D39" s="8" t="inlineStr">
        <is>
          <t>Шефер Александра Вячеславовна</t>
        </is>
      </c>
      <c r="E39" s="9" t="n">
        <v>14</v>
      </c>
      <c r="F39" s="10" t="n">
        <v>0</v>
      </c>
      <c r="G39" s="10" t="n">
        <v>2</v>
      </c>
      <c r="H39" s="10" t="n">
        <v>0</v>
      </c>
      <c r="I39" s="10" t="n">
        <v>16</v>
      </c>
      <c r="J39" s="10" t="n">
        <v>15.05006124948959</v>
      </c>
      <c r="K39" s="10">
        <f>I39-J39</f>
        <v/>
      </c>
      <c r="L39" s="10" t="n">
        <v>23130.42</v>
      </c>
      <c r="M39" s="10" t="n">
        <v>21959.97082624121</v>
      </c>
      <c r="N39" s="11">
        <f>L39-M39</f>
        <v/>
      </c>
      <c r="O39" s="9" t="n">
        <v>13</v>
      </c>
      <c r="P39" s="10" t="n">
        <v>0</v>
      </c>
      <c r="Q39" s="10" t="n">
        <v>2</v>
      </c>
      <c r="R39" s="10" t="n">
        <v>0</v>
      </c>
      <c r="S39" s="10" t="n">
        <v>15</v>
      </c>
      <c r="T39" s="10" t="n">
        <v>15.05006124948959</v>
      </c>
      <c r="U39" s="10">
        <f>S39-T39</f>
        <v/>
      </c>
      <c r="V39" s="10" t="n">
        <v>21178.26</v>
      </c>
      <c r="W39" s="10" t="n">
        <v>21959.97082624121</v>
      </c>
      <c r="X39" s="11">
        <f>V39-W39</f>
        <v/>
      </c>
      <c r="Y39" s="9" t="n">
        <v>11</v>
      </c>
      <c r="Z39" s="10" t="n">
        <v>0</v>
      </c>
      <c r="AA39" s="10" t="n">
        <v>0</v>
      </c>
      <c r="AB39" s="10" t="n">
        <v>0</v>
      </c>
      <c r="AC39" s="10" t="n">
        <v>11</v>
      </c>
      <c r="AD39" s="10" t="n">
        <v>15.05006124948959</v>
      </c>
      <c r="AE39" s="10">
        <f>AC39-AD39</f>
        <v/>
      </c>
      <c r="AF39" s="10" t="n">
        <v>18340.01</v>
      </c>
      <c r="AG39" s="10" t="n">
        <v>21959.97082624121</v>
      </c>
      <c r="AH39" s="11">
        <f>AF39-AG39</f>
        <v/>
      </c>
      <c r="AI39" s="9" t="n">
        <v>9</v>
      </c>
      <c r="AJ39" s="10" t="n">
        <v>0</v>
      </c>
      <c r="AK39" s="10" t="n">
        <v>0</v>
      </c>
      <c r="AL39" s="10" t="n">
        <v>0</v>
      </c>
      <c r="AM39" s="10" t="n">
        <v>9</v>
      </c>
      <c r="AN39" s="10" t="n">
        <v>15.05006124948959</v>
      </c>
      <c r="AO39" s="10">
        <f>AM39-AN39</f>
        <v/>
      </c>
      <c r="AP39" s="10" t="n">
        <v>15037.84</v>
      </c>
      <c r="AQ39" s="10" t="n">
        <v>21959.97082624121</v>
      </c>
      <c r="AR39" s="11">
        <f>AP39-AQ39</f>
        <v/>
      </c>
      <c r="AS39" s="9" t="n">
        <v>5</v>
      </c>
      <c r="AT39" s="10" t="n">
        <v>0</v>
      </c>
      <c r="AU39" s="10" t="n">
        <v>0</v>
      </c>
      <c r="AV39" s="10" t="n">
        <v>0</v>
      </c>
      <c r="AW39" s="10" t="n">
        <v>5</v>
      </c>
      <c r="AX39" s="10" t="n">
        <v>4.799755002041631</v>
      </c>
      <c r="AY39" s="10">
        <f>AW39-AX39</f>
        <v/>
      </c>
      <c r="AZ39" s="10" t="n">
        <v>8359.66</v>
      </c>
      <c r="BA39" s="10" t="n">
        <v>6960.116695035177</v>
      </c>
      <c r="BB39" s="11">
        <f>AZ39-BA39</f>
        <v/>
      </c>
      <c r="BD39" s="10">
        <f>SUM(J39,T39,AD39,AN39,AX39)</f>
        <v/>
      </c>
      <c r="BE39" s="10">
        <f>SUM(I39,S39,AC39,AM39,AW39)</f>
        <v/>
      </c>
      <c r="BF39" s="10">
        <f>BE39-BD39</f>
        <v/>
      </c>
      <c r="BG39" s="10">
        <f>SUM(M39,W39,AG39,AQ39,BA39)</f>
        <v/>
      </c>
      <c r="BH39" s="10">
        <f>SUM(L39,V39,AF39,AP39,AZ39)</f>
        <v/>
      </c>
      <c r="BI39" s="10">
        <f>BH39-BG39</f>
        <v/>
      </c>
      <c r="BJ39" s="10">
        <f>IFERROR(BH39/30*30,0)</f>
        <v/>
      </c>
    </row>
    <row r="40">
      <c r="A40" s="7" t="n"/>
      <c r="B40" s="7" t="n"/>
      <c r="C40" s="7" t="n"/>
      <c r="D40" s="7" t="inlineStr">
        <is>
          <t>Итого ГРУППОВЫЕ ПРОГРАММЫ</t>
        </is>
      </c>
      <c r="E40" s="12">
        <f>SUM(E33:E39)</f>
        <v/>
      </c>
      <c r="F40" s="13">
        <f>SUM(F33:F39)</f>
        <v/>
      </c>
      <c r="G40" s="13">
        <f>SUM(G33:G39)</f>
        <v/>
      </c>
      <c r="H40" s="13">
        <f>SUM(H33:H39)</f>
        <v/>
      </c>
      <c r="I40" s="13">
        <f>SUM(I33:I39)</f>
        <v/>
      </c>
      <c r="J40" s="13">
        <f>SUM(J33:J39)</f>
        <v/>
      </c>
      <c r="K40" s="13">
        <f>SUM(K33:K39)</f>
        <v/>
      </c>
      <c r="L40" s="13">
        <f>SUM(L33:L39)</f>
        <v/>
      </c>
      <c r="M40" s="13">
        <f>SUM(M33:M39)</f>
        <v/>
      </c>
      <c r="N40" s="14">
        <f>SUM(N33:N39)</f>
        <v/>
      </c>
      <c r="O40" s="12">
        <f>SUM(O33:O39)</f>
        <v/>
      </c>
      <c r="P40" s="13">
        <f>SUM(P33:P39)</f>
        <v/>
      </c>
      <c r="Q40" s="13">
        <f>SUM(Q33:Q39)</f>
        <v/>
      </c>
      <c r="R40" s="13">
        <f>SUM(R33:R39)</f>
        <v/>
      </c>
      <c r="S40" s="13">
        <f>SUM(S33:S39)</f>
        <v/>
      </c>
      <c r="T40" s="13">
        <f>SUM(T33:T39)</f>
        <v/>
      </c>
      <c r="U40" s="13">
        <f>SUM(U33:U39)</f>
        <v/>
      </c>
      <c r="V40" s="13">
        <f>SUM(V33:V39)</f>
        <v/>
      </c>
      <c r="W40" s="13">
        <f>SUM(W33:W39)</f>
        <v/>
      </c>
      <c r="X40" s="14">
        <f>SUM(X33:X39)</f>
        <v/>
      </c>
      <c r="Y40" s="12">
        <f>SUM(Y33:Y39)</f>
        <v/>
      </c>
      <c r="Z40" s="13">
        <f>SUM(Z33:Z39)</f>
        <v/>
      </c>
      <c r="AA40" s="13">
        <f>SUM(AA33:AA39)</f>
        <v/>
      </c>
      <c r="AB40" s="13">
        <f>SUM(AB33:AB39)</f>
        <v/>
      </c>
      <c r="AC40" s="13">
        <f>SUM(AC33:AC39)</f>
        <v/>
      </c>
      <c r="AD40" s="13">
        <f>SUM(AD33:AD39)</f>
        <v/>
      </c>
      <c r="AE40" s="13">
        <f>SUM(AE33:AE39)</f>
        <v/>
      </c>
      <c r="AF40" s="13">
        <f>SUM(AF33:AF39)</f>
        <v/>
      </c>
      <c r="AG40" s="13">
        <f>SUM(AG33:AG39)</f>
        <v/>
      </c>
      <c r="AH40" s="14">
        <f>SUM(AH33:AH39)</f>
        <v/>
      </c>
      <c r="AI40" s="12">
        <f>SUM(AI33:AI39)</f>
        <v/>
      </c>
      <c r="AJ40" s="13">
        <f>SUM(AJ33:AJ39)</f>
        <v/>
      </c>
      <c r="AK40" s="13">
        <f>SUM(AK33:AK39)</f>
        <v/>
      </c>
      <c r="AL40" s="13">
        <f>SUM(AL33:AL39)</f>
        <v/>
      </c>
      <c r="AM40" s="13">
        <f>SUM(AM33:AM39)</f>
        <v/>
      </c>
      <c r="AN40" s="13">
        <f>SUM(AN33:AN39)</f>
        <v/>
      </c>
      <c r="AO40" s="13">
        <f>SUM(AO33:AO39)</f>
        <v/>
      </c>
      <c r="AP40" s="13">
        <f>SUM(AP33:AP39)</f>
        <v/>
      </c>
      <c r="AQ40" s="13">
        <f>SUM(AQ33:AQ39)</f>
        <v/>
      </c>
      <c r="AR40" s="14">
        <f>SUM(AR33:AR39)</f>
        <v/>
      </c>
      <c r="AS40" s="12">
        <f>SUM(AS33:AS39)</f>
        <v/>
      </c>
      <c r="AT40" s="13">
        <f>SUM(AT33:AT39)</f>
        <v/>
      </c>
      <c r="AU40" s="13">
        <f>SUM(AU33:AU39)</f>
        <v/>
      </c>
      <c r="AV40" s="13">
        <f>SUM(AV33:AV39)</f>
        <v/>
      </c>
      <c r="AW40" s="13">
        <f>SUM(AW33:AW39)</f>
        <v/>
      </c>
      <c r="AX40" s="13">
        <f>SUM(AX33:AX39)</f>
        <v/>
      </c>
      <c r="AY40" s="13">
        <f>SUM(AY33:AY39)</f>
        <v/>
      </c>
      <c r="AZ40" s="13">
        <f>SUM(AZ33:AZ39)</f>
        <v/>
      </c>
      <c r="BA40" s="13">
        <f>SUM(BA33:BA39)</f>
        <v/>
      </c>
      <c r="BB40" s="14">
        <f>SUM(BB33:BB39)</f>
        <v/>
      </c>
      <c r="BC40" s="7">
        <f>SUM(BC33:BC39)</f>
        <v/>
      </c>
      <c r="BD40" s="13">
        <f>SUM(BD33:BD39)</f>
        <v/>
      </c>
      <c r="BE40" s="13">
        <f>SUM(BE33:BE39)</f>
        <v/>
      </c>
      <c r="BF40" s="13">
        <f>BE40-BD40</f>
        <v/>
      </c>
      <c r="BG40" s="13">
        <f>SUM(BG33:BG39)</f>
        <v/>
      </c>
      <c r="BH40" s="13">
        <f>SUM(BH33:BH39)</f>
        <v/>
      </c>
      <c r="BI40" s="13">
        <f>BH40-BG40</f>
        <v/>
      </c>
      <c r="BJ40" s="13">
        <f>IFERROR(BH40/30*30,0)</f>
        <v/>
      </c>
    </row>
    <row r="42">
      <c r="A42" s="15" t="n"/>
      <c r="B42" s="15" t="n"/>
      <c r="C42" s="15" t="n"/>
      <c r="D42" s="15" t="inlineStr">
        <is>
          <t>Итого</t>
        </is>
      </c>
      <c r="E42" s="16">
        <f>SUM(E11,E30,E40)</f>
        <v/>
      </c>
      <c r="F42" s="17">
        <f>SUM(F11,F30,F40)</f>
        <v/>
      </c>
      <c r="G42" s="17">
        <f>SUM(G11,G30,G40)</f>
        <v/>
      </c>
      <c r="H42" s="17">
        <f>SUM(H11,H30,H40)</f>
        <v/>
      </c>
      <c r="I42" s="17">
        <f>SUM(I11,I30,I40)</f>
        <v/>
      </c>
      <c r="J42" s="17">
        <f>SUM(J11,J30,J40)</f>
        <v/>
      </c>
      <c r="K42" s="17">
        <f>SUM(K11,K30,K40)</f>
        <v/>
      </c>
      <c r="L42" s="17">
        <f>SUM(L11,L30,L40)</f>
        <v/>
      </c>
      <c r="M42" s="17">
        <f>SUM(M11,M30,M40)</f>
        <v/>
      </c>
      <c r="N42" s="18">
        <f>SUM(N11,N30,N40)</f>
        <v/>
      </c>
      <c r="O42" s="16">
        <f>SUM(O11,O30,O40)</f>
        <v/>
      </c>
      <c r="P42" s="17">
        <f>SUM(P11,P30,P40)</f>
        <v/>
      </c>
      <c r="Q42" s="17">
        <f>SUM(Q11,Q30,Q40)</f>
        <v/>
      </c>
      <c r="R42" s="17">
        <f>SUM(R11,R30,R40)</f>
        <v/>
      </c>
      <c r="S42" s="17">
        <f>SUM(S11,S30,S40)</f>
        <v/>
      </c>
      <c r="T42" s="17">
        <f>SUM(T11,T30,T40)</f>
        <v/>
      </c>
      <c r="U42" s="17">
        <f>SUM(U11,U30,U40)</f>
        <v/>
      </c>
      <c r="V42" s="17">
        <f>SUM(V11,V30,V40)</f>
        <v/>
      </c>
      <c r="W42" s="17">
        <f>SUM(W11,W30,W40)</f>
        <v/>
      </c>
      <c r="X42" s="18">
        <f>SUM(X11,X30,X40)</f>
        <v/>
      </c>
      <c r="Y42" s="16">
        <f>SUM(Y11,Y30,Y40)</f>
        <v/>
      </c>
      <c r="Z42" s="17">
        <f>SUM(Z11,Z30,Z40)</f>
        <v/>
      </c>
      <c r="AA42" s="17">
        <f>SUM(AA11,AA30,AA40)</f>
        <v/>
      </c>
      <c r="AB42" s="17">
        <f>SUM(AB11,AB30,AB40)</f>
        <v/>
      </c>
      <c r="AC42" s="17">
        <f>SUM(AC11,AC30,AC40)</f>
        <v/>
      </c>
      <c r="AD42" s="17">
        <f>SUM(AD11,AD30,AD40)</f>
        <v/>
      </c>
      <c r="AE42" s="17">
        <f>SUM(AE11,AE30,AE40)</f>
        <v/>
      </c>
      <c r="AF42" s="17">
        <f>SUM(AF11,AF30,AF40)</f>
        <v/>
      </c>
      <c r="AG42" s="17">
        <f>SUM(AG11,AG30,AG40)</f>
        <v/>
      </c>
      <c r="AH42" s="18">
        <f>SUM(AH11,AH30,AH40)</f>
        <v/>
      </c>
      <c r="AI42" s="16">
        <f>SUM(AI11,AI30,AI40)</f>
        <v/>
      </c>
      <c r="AJ42" s="17">
        <f>SUM(AJ11,AJ30,AJ40)</f>
        <v/>
      </c>
      <c r="AK42" s="17">
        <f>SUM(AK11,AK30,AK40)</f>
        <v/>
      </c>
      <c r="AL42" s="17">
        <f>SUM(AL11,AL30,AL40)</f>
        <v/>
      </c>
      <c r="AM42" s="17">
        <f>SUM(AM11,AM30,AM40)</f>
        <v/>
      </c>
      <c r="AN42" s="17">
        <f>SUM(AN11,AN30,AN40)</f>
        <v/>
      </c>
      <c r="AO42" s="17">
        <f>SUM(AO11,AO30,AO40)</f>
        <v/>
      </c>
      <c r="AP42" s="17">
        <f>SUM(AP11,AP30,AP40)</f>
        <v/>
      </c>
      <c r="AQ42" s="17">
        <f>SUM(AQ11,AQ30,AQ40)</f>
        <v/>
      </c>
      <c r="AR42" s="18">
        <f>SUM(AR11,AR30,AR40)</f>
        <v/>
      </c>
      <c r="AS42" s="16">
        <f>SUM(AS11,AS30,AS40)</f>
        <v/>
      </c>
      <c r="AT42" s="17">
        <f>SUM(AT11,AT30,AT40)</f>
        <v/>
      </c>
      <c r="AU42" s="17">
        <f>SUM(AU11,AU30,AU40)</f>
        <v/>
      </c>
      <c r="AV42" s="17">
        <f>SUM(AV11,AV30,AV40)</f>
        <v/>
      </c>
      <c r="AW42" s="17">
        <f>SUM(AW11,AW30,AW40)</f>
        <v/>
      </c>
      <c r="AX42" s="17">
        <f>SUM(AX11,AX30,AX40)</f>
        <v/>
      </c>
      <c r="AY42" s="17">
        <f>SUM(AY11,AY30,AY40)</f>
        <v/>
      </c>
      <c r="AZ42" s="17">
        <f>SUM(AZ11,AZ30,AZ40)</f>
        <v/>
      </c>
      <c r="BA42" s="17">
        <f>SUM(BA11,BA30,BA40)</f>
        <v/>
      </c>
      <c r="BB42" s="18">
        <f>SUM(BB11,BB30,BB40)</f>
        <v/>
      </c>
      <c r="BC42" s="16">
        <f>SUM(BC11,BC30,BC40)</f>
        <v/>
      </c>
      <c r="BD42" s="17">
        <f>SUM(BD11,BD30,BD40)</f>
        <v/>
      </c>
      <c r="BE42" s="17">
        <f>SUM(BE11,BE30,BE40)</f>
        <v/>
      </c>
      <c r="BF42" s="17">
        <f>BE42-BD42</f>
        <v/>
      </c>
      <c r="BG42" s="17">
        <f>SUM(BG11,BG30,BG40)</f>
        <v/>
      </c>
      <c r="BH42" s="17">
        <f>SUM(BH11,BH30,BH40)</f>
        <v/>
      </c>
      <c r="BI42" s="17">
        <f>BH42-BG42</f>
        <v/>
      </c>
      <c r="BJ42" s="17">
        <f>IFERROR(BH42/30*30,0)</f>
        <v/>
      </c>
    </row>
  </sheetData>
  <mergeCells count="6">
    <mergeCell ref="E3:N3"/>
    <mergeCell ref="BD3:BJ3"/>
    <mergeCell ref="AI3:AR3"/>
    <mergeCell ref="Y3:AH3"/>
    <mergeCell ref="O3:X3"/>
    <mergeCell ref="AS3:BB3"/>
  </mergeCells>
  <conditionalFormatting sqref="K6:K10">
    <cfRule type="dataBar" priority="1">
      <dataBar showValue="1">
        <cfvo type="min"/>
        <cfvo type="max"/>
        <color rgb="00D8B4FE"/>
      </dataBar>
    </cfRule>
  </conditionalFormatting>
  <conditionalFormatting sqref="K14:K29">
    <cfRule type="dataBar" priority="2">
      <dataBar showValue="1">
        <cfvo type="min"/>
        <cfvo type="max"/>
        <color rgb="00D8B4FE"/>
      </dataBar>
    </cfRule>
  </conditionalFormatting>
  <conditionalFormatting sqref="K33:K39">
    <cfRule type="dataBar" priority="3">
      <dataBar showValue="1">
        <cfvo type="min"/>
        <cfvo type="max"/>
        <color rgb="00D8B4FE"/>
      </dataBar>
    </cfRule>
  </conditionalFormatting>
  <conditionalFormatting sqref="N6:N10">
    <cfRule type="dataBar" priority="4">
      <dataBar showValue="1">
        <cfvo type="min"/>
        <cfvo type="max"/>
        <color rgb="00D8B4FE"/>
      </dataBar>
    </cfRule>
  </conditionalFormatting>
  <conditionalFormatting sqref="N14:N29">
    <cfRule type="dataBar" priority="5">
      <dataBar showValue="1">
        <cfvo type="min"/>
        <cfvo type="max"/>
        <color rgb="00D8B4FE"/>
      </dataBar>
    </cfRule>
  </conditionalFormatting>
  <conditionalFormatting sqref="N33:N39">
    <cfRule type="dataBar" priority="6">
      <dataBar showValue="1">
        <cfvo type="min"/>
        <cfvo type="max"/>
        <color rgb="00D8B4FE"/>
      </dataBar>
    </cfRule>
  </conditionalFormatting>
  <conditionalFormatting sqref="U6:U10">
    <cfRule type="dataBar" priority="7">
      <dataBar showValue="1">
        <cfvo type="min"/>
        <cfvo type="max"/>
        <color rgb="00D8B4FE"/>
      </dataBar>
    </cfRule>
  </conditionalFormatting>
  <conditionalFormatting sqref="U14:U29">
    <cfRule type="dataBar" priority="8">
      <dataBar showValue="1">
        <cfvo type="min"/>
        <cfvo type="max"/>
        <color rgb="00D8B4FE"/>
      </dataBar>
    </cfRule>
  </conditionalFormatting>
  <conditionalFormatting sqref="U33:U39">
    <cfRule type="dataBar" priority="9">
      <dataBar showValue="1">
        <cfvo type="min"/>
        <cfvo type="max"/>
        <color rgb="00D8B4FE"/>
      </dataBar>
    </cfRule>
  </conditionalFormatting>
  <conditionalFormatting sqref="X6:X10">
    <cfRule type="dataBar" priority="10">
      <dataBar showValue="1">
        <cfvo type="min"/>
        <cfvo type="max"/>
        <color rgb="00D8B4FE"/>
      </dataBar>
    </cfRule>
  </conditionalFormatting>
  <conditionalFormatting sqref="X14:X29">
    <cfRule type="dataBar" priority="11">
      <dataBar showValue="1">
        <cfvo type="min"/>
        <cfvo type="max"/>
        <color rgb="00D8B4FE"/>
      </dataBar>
    </cfRule>
  </conditionalFormatting>
  <conditionalFormatting sqref="X33:X39">
    <cfRule type="dataBar" priority="12">
      <dataBar showValue="1">
        <cfvo type="min"/>
        <cfvo type="max"/>
        <color rgb="00D8B4FE"/>
      </dataBar>
    </cfRule>
  </conditionalFormatting>
  <conditionalFormatting sqref="AE6:AE10">
    <cfRule type="dataBar" priority="13">
      <dataBar showValue="1">
        <cfvo type="min"/>
        <cfvo type="max"/>
        <color rgb="00D8B4FE"/>
      </dataBar>
    </cfRule>
  </conditionalFormatting>
  <conditionalFormatting sqref="AE14:AE29">
    <cfRule type="dataBar" priority="14">
      <dataBar showValue="1">
        <cfvo type="min"/>
        <cfvo type="max"/>
        <color rgb="00D8B4FE"/>
      </dataBar>
    </cfRule>
  </conditionalFormatting>
  <conditionalFormatting sqref="AE33:AE39">
    <cfRule type="dataBar" priority="15">
      <dataBar showValue="1">
        <cfvo type="min"/>
        <cfvo type="max"/>
        <color rgb="00D8B4FE"/>
      </dataBar>
    </cfRule>
  </conditionalFormatting>
  <conditionalFormatting sqref="AH6:AH10">
    <cfRule type="dataBar" priority="16">
      <dataBar showValue="1">
        <cfvo type="min"/>
        <cfvo type="max"/>
        <color rgb="00D8B4FE"/>
      </dataBar>
    </cfRule>
  </conditionalFormatting>
  <conditionalFormatting sqref="AH14:AH29">
    <cfRule type="dataBar" priority="17">
      <dataBar showValue="1">
        <cfvo type="min"/>
        <cfvo type="max"/>
        <color rgb="00D8B4FE"/>
      </dataBar>
    </cfRule>
  </conditionalFormatting>
  <conditionalFormatting sqref="AH33:AH39">
    <cfRule type="dataBar" priority="18">
      <dataBar showValue="1">
        <cfvo type="min"/>
        <cfvo type="max"/>
        <color rgb="00D8B4FE"/>
      </dataBar>
    </cfRule>
  </conditionalFormatting>
  <conditionalFormatting sqref="AO6:AO10">
    <cfRule type="dataBar" priority="19">
      <dataBar showValue="1">
        <cfvo type="min"/>
        <cfvo type="max"/>
        <color rgb="00D8B4FE"/>
      </dataBar>
    </cfRule>
  </conditionalFormatting>
  <conditionalFormatting sqref="AO14:AO29">
    <cfRule type="dataBar" priority="20">
      <dataBar showValue="1">
        <cfvo type="min"/>
        <cfvo type="max"/>
        <color rgb="00D8B4FE"/>
      </dataBar>
    </cfRule>
  </conditionalFormatting>
  <conditionalFormatting sqref="AO33:AO39">
    <cfRule type="dataBar" priority="21">
      <dataBar showValue="1">
        <cfvo type="min"/>
        <cfvo type="max"/>
        <color rgb="00D8B4FE"/>
      </dataBar>
    </cfRule>
  </conditionalFormatting>
  <conditionalFormatting sqref="AR6:AR10">
    <cfRule type="dataBar" priority="22">
      <dataBar showValue="1">
        <cfvo type="min"/>
        <cfvo type="max"/>
        <color rgb="00D8B4FE"/>
      </dataBar>
    </cfRule>
  </conditionalFormatting>
  <conditionalFormatting sqref="AR14:AR29">
    <cfRule type="dataBar" priority="23">
      <dataBar showValue="1">
        <cfvo type="min"/>
        <cfvo type="max"/>
        <color rgb="00D8B4FE"/>
      </dataBar>
    </cfRule>
  </conditionalFormatting>
  <conditionalFormatting sqref="AR33:AR39">
    <cfRule type="dataBar" priority="24">
      <dataBar showValue="1">
        <cfvo type="min"/>
        <cfvo type="max"/>
        <color rgb="00D8B4FE"/>
      </dataBar>
    </cfRule>
  </conditionalFormatting>
  <conditionalFormatting sqref="AY6:AY10">
    <cfRule type="dataBar" priority="25">
      <dataBar showValue="1">
        <cfvo type="min"/>
        <cfvo type="max"/>
        <color rgb="00D8B4FE"/>
      </dataBar>
    </cfRule>
  </conditionalFormatting>
  <conditionalFormatting sqref="AY14:AY29">
    <cfRule type="dataBar" priority="26">
      <dataBar showValue="1">
        <cfvo type="min"/>
        <cfvo type="max"/>
        <color rgb="00D8B4FE"/>
      </dataBar>
    </cfRule>
  </conditionalFormatting>
  <conditionalFormatting sqref="AY33:AY39">
    <cfRule type="dataBar" priority="27">
      <dataBar showValue="1">
        <cfvo type="min"/>
        <cfvo type="max"/>
        <color rgb="00D8B4FE"/>
      </dataBar>
    </cfRule>
  </conditionalFormatting>
  <conditionalFormatting sqref="BB6:BB10">
    <cfRule type="dataBar" priority="28">
      <dataBar showValue="1">
        <cfvo type="min"/>
        <cfvo type="max"/>
        <color rgb="00D8B4FE"/>
      </dataBar>
    </cfRule>
  </conditionalFormatting>
  <conditionalFormatting sqref="BB14:BB29">
    <cfRule type="dataBar" priority="29">
      <dataBar showValue="1">
        <cfvo type="min"/>
        <cfvo type="max"/>
        <color rgb="00D8B4FE"/>
      </dataBar>
    </cfRule>
  </conditionalFormatting>
  <conditionalFormatting sqref="BB33:BB39">
    <cfRule type="dataBar" priority="30">
      <dataBar showValue="1">
        <cfvo type="min"/>
        <cfvo type="max"/>
        <color rgb="00D8B4FE"/>
      </dataBar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87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19" t="inlineStr">
        <is>
          <t>Дашборд дорожной карты</t>
        </is>
      </c>
    </row>
    <row r="2">
      <c r="A2" t="inlineStr">
        <is>
          <t>Период отчета: 01.06.2026 — 30.06.2026</t>
        </is>
      </c>
    </row>
    <row r="3">
      <c r="A3" t="inlineStr">
        <is>
          <t>Дата контроля: 30.06.2026</t>
        </is>
      </c>
    </row>
    <row r="5">
      <c r="A5" s="20" t="inlineStr">
        <is>
          <t>Показатель</t>
        </is>
      </c>
      <c r="B5" s="20" t="inlineStr">
        <is>
          <t>Значение</t>
        </is>
      </c>
    </row>
    <row r="6">
      <c r="A6" s="8" t="inlineStr">
        <is>
          <t>Факт суммы</t>
        </is>
      </c>
      <c r="B6" s="21" t="n">
        <v>2411115.58</v>
      </c>
    </row>
    <row r="7">
      <c r="A7" s="8" t="inlineStr">
        <is>
          <t>План суммы</t>
        </is>
      </c>
      <c r="B7" s="21" t="n">
        <v>2411200</v>
      </c>
    </row>
    <row r="8">
      <c r="A8" s="8" t="inlineStr">
        <is>
          <t>Выполнение суммы</t>
        </is>
      </c>
      <c r="B8" s="22" t="n">
        <v>0.9999649883875249</v>
      </c>
    </row>
    <row r="9">
      <c r="A9" s="8" t="inlineStr">
        <is>
          <t>Факт тренировок</t>
        </is>
      </c>
      <c r="B9" s="21" t="n">
        <v>1585</v>
      </c>
    </row>
    <row r="10">
      <c r="A10" s="8" t="inlineStr">
        <is>
          <t>План тренировок</t>
        </is>
      </c>
      <c r="B10" s="21" t="n">
        <v>1626</v>
      </c>
    </row>
    <row r="11">
      <c r="A11" s="8" t="inlineStr">
        <is>
          <t>Выполнение тренировок</t>
        </is>
      </c>
      <c r="B11" s="22" t="n">
        <v>0.9747847478474785</v>
      </c>
    </row>
    <row r="12">
      <c r="A12" s="8" t="inlineStr">
        <is>
          <t>Дней прошло</t>
        </is>
      </c>
      <c r="B12" s="21" t="inlineStr">
        <is>
          <t>30 / 30</t>
        </is>
      </c>
    </row>
    <row r="15">
      <c r="A15" s="2" t="inlineStr">
        <is>
          <t>Свод подразделений</t>
        </is>
      </c>
    </row>
    <row r="16">
      <c r="A16" s="20" t="inlineStr">
        <is>
          <t>Подразделение</t>
        </is>
      </c>
      <c r="B16" s="20" t="inlineStr">
        <is>
          <t>План трен.</t>
        </is>
      </c>
      <c r="C16" s="20" t="inlineStr">
        <is>
          <t>Факт трен.</t>
        </is>
      </c>
      <c r="D16" s="20" t="inlineStr">
        <is>
          <t>Выполнение трен.</t>
        </is>
      </c>
      <c r="E16" s="20" t="inlineStr">
        <is>
          <t>План ₽</t>
        </is>
      </c>
      <c r="F16" s="20" t="inlineStr">
        <is>
          <t>Факт ₽</t>
        </is>
      </c>
      <c r="G16" s="20" t="inlineStr">
        <is>
          <t>Выполнение ₽</t>
        </is>
      </c>
      <c r="H16" s="20" t="inlineStr">
        <is>
          <t>RR ₽</t>
        </is>
      </c>
      <c r="I16" s="20" t="inlineStr">
        <is>
          <t>Отклонение ₽</t>
        </is>
      </c>
    </row>
    <row r="17">
      <c r="A17" s="8" t="inlineStr">
        <is>
          <t>БАС</t>
        </is>
      </c>
      <c r="B17" s="10" t="n">
        <v>551</v>
      </c>
      <c r="C17" s="10" t="n">
        <v>549</v>
      </c>
      <c r="D17" s="23" t="n">
        <v>0.9963702359346642</v>
      </c>
      <c r="E17" s="10" t="n">
        <v>885600</v>
      </c>
      <c r="F17" s="10" t="n">
        <v>885640.13</v>
      </c>
      <c r="G17" s="23" t="n">
        <v>1.000045313911472</v>
      </c>
      <c r="H17" s="10" t="n">
        <v>885640.13</v>
      </c>
      <c r="I17" s="10" t="n">
        <v>40.13000000000466</v>
      </c>
    </row>
    <row r="18">
      <c r="A18" s="8" t="inlineStr">
        <is>
          <t>ТЗ</t>
        </is>
      </c>
      <c r="B18" s="10" t="n">
        <v>768</v>
      </c>
      <c r="C18" s="10" t="n">
        <v>736</v>
      </c>
      <c r="D18" s="23" t="n">
        <v>0.9583333333333334</v>
      </c>
      <c r="E18" s="10" t="n">
        <v>1136000</v>
      </c>
      <c r="F18" s="10" t="n">
        <v>1118516.51</v>
      </c>
      <c r="G18" s="23" t="n">
        <v>0.9846096038732397</v>
      </c>
      <c r="H18" s="10" t="n">
        <v>1118516.51</v>
      </c>
      <c r="I18" s="10" t="n">
        <v>-17483.48999999976</v>
      </c>
    </row>
    <row r="19">
      <c r="A19" s="8" t="inlineStr">
        <is>
          <t>ГП</t>
        </is>
      </c>
      <c r="B19" s="10" t="n">
        <v>307</v>
      </c>
      <c r="C19" s="10" t="n">
        <v>300</v>
      </c>
      <c r="D19" s="23" t="n">
        <v>0.9771986970684039</v>
      </c>
      <c r="E19" s="10" t="n">
        <v>389600</v>
      </c>
      <c r="F19" s="10" t="n">
        <v>406958.94</v>
      </c>
      <c r="G19" s="23" t="n">
        <v>1.044555800821355</v>
      </c>
      <c r="H19" s="10" t="n">
        <v>406958.94</v>
      </c>
      <c r="I19" s="10" t="n">
        <v>17358.94</v>
      </c>
    </row>
    <row r="23">
      <c r="A23" s="2" t="inlineStr">
        <is>
          <t>Выполнение плана тренерами</t>
        </is>
      </c>
    </row>
    <row r="24">
      <c r="A24" s="20" t="inlineStr">
        <is>
          <t>Подразделение</t>
        </is>
      </c>
      <c r="B24" s="20" t="inlineStr">
        <is>
          <t>Тренер</t>
        </is>
      </c>
      <c r="C24" s="20" t="inlineStr">
        <is>
          <t>План трен.</t>
        </is>
      </c>
      <c r="D24" s="20" t="inlineStr">
        <is>
          <t>Факт трен.</t>
        </is>
      </c>
      <c r="E24" s="20" t="inlineStr">
        <is>
          <t>Выполнение трен.</t>
        </is>
      </c>
      <c r="F24" s="20" t="inlineStr">
        <is>
          <t>План ₽</t>
        </is>
      </c>
      <c r="G24" s="20" t="inlineStr">
        <is>
          <t>Факт ₽</t>
        </is>
      </c>
      <c r="H24" s="20" t="inlineStr">
        <is>
          <t>Выполнение ₽</t>
        </is>
      </c>
      <c r="I24" s="20" t="inlineStr">
        <is>
          <t>RR ₽</t>
        </is>
      </c>
      <c r="J24" s="20" t="inlineStr">
        <is>
          <t>Отклонение ₽</t>
        </is>
      </c>
    </row>
    <row r="25">
      <c r="A25" s="8" t="inlineStr">
        <is>
          <t>БАС</t>
        </is>
      </c>
      <c r="B25" s="8" t="inlineStr">
        <is>
          <t>Шипикова Екатерина Игоревна</t>
        </is>
      </c>
      <c r="C25" s="10" t="n">
        <v>24</v>
      </c>
      <c r="D25" s="10" t="n">
        <v>6</v>
      </c>
      <c r="E25" s="23" t="n">
        <v>0.25</v>
      </c>
      <c r="F25" s="10" t="n">
        <v>63400</v>
      </c>
      <c r="G25" s="10" t="n">
        <v>15477.75</v>
      </c>
      <c r="H25" s="23" t="n">
        <v>0.2441285488958991</v>
      </c>
      <c r="I25" s="10" t="n">
        <v>15477.75</v>
      </c>
      <c r="J25" s="10" t="n">
        <v>-47922.25</v>
      </c>
    </row>
    <row r="26">
      <c r="A26" s="8" t="inlineStr">
        <is>
          <t>БАС</t>
        </is>
      </c>
      <c r="B26" s="8" t="inlineStr">
        <is>
          <t>Чепчугов Александр Викторович</t>
        </is>
      </c>
      <c r="C26" s="10" t="n">
        <v>131</v>
      </c>
      <c r="D26" s="10" t="n">
        <v>42</v>
      </c>
      <c r="E26" s="23" t="n">
        <v>0.3206106870229007</v>
      </c>
      <c r="F26" s="10" t="n">
        <v>207800</v>
      </c>
      <c r="G26" s="10" t="n">
        <v>84863</v>
      </c>
      <c r="H26" s="23" t="n">
        <v>0.4083878729547642</v>
      </c>
      <c r="I26" s="10" t="n">
        <v>84863</v>
      </c>
      <c r="J26" s="10" t="n">
        <v>-122937</v>
      </c>
    </row>
    <row r="27">
      <c r="A27" s="8" t="inlineStr">
        <is>
          <t>БАС</t>
        </is>
      </c>
      <c r="B27" s="8" t="inlineStr">
        <is>
          <t>Сафонов Евгений Игоревич</t>
        </is>
      </c>
      <c r="C27" s="10" t="n">
        <v>110</v>
      </c>
      <c r="D27" s="10" t="n">
        <v>138</v>
      </c>
      <c r="E27" s="23" t="n">
        <v>1.254545454545455</v>
      </c>
      <c r="F27" s="10" t="n">
        <v>169900</v>
      </c>
      <c r="G27" s="10" t="n">
        <v>203337.38</v>
      </c>
      <c r="H27" s="23" t="n">
        <v>1.196806238964097</v>
      </c>
      <c r="I27" s="10" t="n">
        <v>203337.38</v>
      </c>
      <c r="J27" s="10" t="n">
        <v>33437.38</v>
      </c>
    </row>
    <row r="28">
      <c r="A28" s="8" t="inlineStr">
        <is>
          <t>БАС</t>
        </is>
      </c>
      <c r="B28" s="8" t="inlineStr">
        <is>
          <t>Выродова Анастасия Александровна</t>
        </is>
      </c>
      <c r="C28" s="10" t="n">
        <v>113</v>
      </c>
      <c r="D28" s="10" t="n">
        <v>137</v>
      </c>
      <c r="E28" s="23" t="n">
        <v>1.212389380530974</v>
      </c>
      <c r="F28" s="10" t="n">
        <v>183000</v>
      </c>
      <c r="G28" s="10" t="n">
        <v>231514.5</v>
      </c>
      <c r="H28" s="23" t="n">
        <v>1.265106557377049</v>
      </c>
      <c r="I28" s="10" t="n">
        <v>231514.5</v>
      </c>
      <c r="J28" s="10" t="n">
        <v>48514.5</v>
      </c>
    </row>
    <row r="29">
      <c r="A29" s="8" t="inlineStr">
        <is>
          <t>БАС</t>
        </is>
      </c>
      <c r="B29" s="8" t="inlineStr">
        <is>
          <t>Куликов Сергей Анатольевич</t>
        </is>
      </c>
      <c r="C29" s="10" t="n">
        <v>173</v>
      </c>
      <c r="D29" s="10" t="n">
        <v>226</v>
      </c>
      <c r="E29" s="23" t="n">
        <v>1.30635838150289</v>
      </c>
      <c r="F29" s="10" t="n">
        <v>261500</v>
      </c>
      <c r="G29" s="10" t="n">
        <v>350447.5</v>
      </c>
      <c r="H29" s="23" t="n">
        <v>1.340143403441683</v>
      </c>
      <c r="I29" s="10" t="n">
        <v>350447.5</v>
      </c>
      <c r="J29" s="10" t="n">
        <v>88947.5</v>
      </c>
    </row>
    <row r="30">
      <c r="A30" s="8" t="inlineStr">
        <is>
          <t>ТЗ</t>
        </is>
      </c>
      <c r="B30" s="8" t="inlineStr">
        <is>
          <t>Винокуров Иван Владимирович</t>
        </is>
      </c>
      <c r="C30" s="10" t="n">
        <v>0</v>
      </c>
      <c r="D30" s="10" t="n">
        <v>20</v>
      </c>
      <c r="E30" s="23" t="n">
        <v>0</v>
      </c>
      <c r="F30" s="10" t="n">
        <v>0</v>
      </c>
      <c r="G30" s="10" t="n">
        <v>15187.25</v>
      </c>
      <c r="H30" s="23" t="n">
        <v>0</v>
      </c>
      <c r="I30" s="10" t="n">
        <v>15187.25</v>
      </c>
      <c r="J30" s="10" t="n">
        <v>15187.25</v>
      </c>
    </row>
    <row r="31">
      <c r="A31" s="8" t="inlineStr">
        <is>
          <t>ТЗ</t>
        </is>
      </c>
      <c r="B31" s="8" t="inlineStr">
        <is>
          <t>Денисова Дарья Игоревна</t>
        </is>
      </c>
      <c r="C31" s="10" t="n">
        <v>0</v>
      </c>
      <c r="D31" s="10" t="n">
        <v>10</v>
      </c>
      <c r="E31" s="23" t="n">
        <v>0</v>
      </c>
      <c r="F31" s="10" t="n">
        <v>0</v>
      </c>
      <c r="G31" s="10" t="n">
        <v>1890</v>
      </c>
      <c r="H31" s="23" t="n">
        <v>0</v>
      </c>
      <c r="I31" s="10" t="n">
        <v>1890</v>
      </c>
      <c r="J31" s="10" t="n">
        <v>1890</v>
      </c>
    </row>
    <row r="32">
      <c r="A32" s="8" t="inlineStr">
        <is>
          <t>ТЗ</t>
        </is>
      </c>
      <c r="B32" s="8" t="inlineStr">
        <is>
          <t>Корженко Илья Олегович</t>
        </is>
      </c>
      <c r="C32" s="10" t="n">
        <v>0</v>
      </c>
      <c r="D32" s="10" t="n">
        <v>1</v>
      </c>
      <c r="E32" s="23" t="n">
        <v>0</v>
      </c>
      <c r="F32" s="10" t="n">
        <v>0</v>
      </c>
      <c r="G32" s="10" t="n">
        <v>0</v>
      </c>
      <c r="H32" s="23" t="n">
        <v>0</v>
      </c>
      <c r="I32" s="10" t="n">
        <v>0</v>
      </c>
      <c r="J32" s="10" t="n">
        <v>0</v>
      </c>
    </row>
    <row r="33">
      <c r="A33" s="8" t="inlineStr">
        <is>
          <t>ТЗ</t>
        </is>
      </c>
      <c r="B33" s="8" t="inlineStr">
        <is>
          <t>Поскотина Екатерина Андреевна</t>
        </is>
      </c>
      <c r="C33" s="10" t="n">
        <v>0</v>
      </c>
      <c r="D33" s="10" t="n">
        <v>47</v>
      </c>
      <c r="E33" s="23" t="n">
        <v>0</v>
      </c>
      <c r="F33" s="10" t="n">
        <v>0</v>
      </c>
      <c r="G33" s="10" t="n">
        <v>35159.25</v>
      </c>
      <c r="H33" s="23" t="n">
        <v>0</v>
      </c>
      <c r="I33" s="10" t="n">
        <v>35159.25</v>
      </c>
      <c r="J33" s="10" t="n">
        <v>35159.25</v>
      </c>
    </row>
    <row r="34">
      <c r="A34" s="8" t="inlineStr">
        <is>
          <t>ТЗ</t>
        </is>
      </c>
      <c r="B34" s="8" t="inlineStr">
        <is>
          <t>Унру Юлия Сергеевна</t>
        </is>
      </c>
      <c r="C34" s="10" t="n">
        <v>0</v>
      </c>
      <c r="D34" s="10" t="n">
        <v>12</v>
      </c>
      <c r="E34" s="23" t="n">
        <v>0</v>
      </c>
      <c r="F34" s="10" t="n">
        <v>0</v>
      </c>
      <c r="G34" s="10" t="n">
        <v>4935</v>
      </c>
      <c r="H34" s="23" t="n">
        <v>0</v>
      </c>
      <c r="I34" s="10" t="n">
        <v>4935</v>
      </c>
      <c r="J34" s="10" t="n">
        <v>4935</v>
      </c>
    </row>
    <row r="35">
      <c r="A35" s="8" t="inlineStr">
        <is>
          <t>ТЗ</t>
        </is>
      </c>
      <c r="B35" s="8" t="inlineStr">
        <is>
          <t>Иванова Мария Владимировна</t>
        </is>
      </c>
      <c r="C35" s="10" t="n">
        <v>129</v>
      </c>
      <c r="D35" s="10" t="n">
        <v>89</v>
      </c>
      <c r="E35" s="23" t="n">
        <v>0.689922480620155</v>
      </c>
      <c r="F35" s="10" t="n">
        <v>191500</v>
      </c>
      <c r="G35" s="10" t="n">
        <v>134386.16</v>
      </c>
      <c r="H35" s="23" t="n">
        <v>0.701755404699739</v>
      </c>
      <c r="I35" s="10" t="n">
        <v>134386.16</v>
      </c>
      <c r="J35" s="10" t="n">
        <v>-57113.84</v>
      </c>
    </row>
    <row r="36">
      <c r="A36" s="8" t="inlineStr">
        <is>
          <t>ТЗ</t>
        </is>
      </c>
      <c r="B36" s="8" t="inlineStr">
        <is>
          <t>Бурылова Алена Сергеевна</t>
        </is>
      </c>
      <c r="C36" s="10" t="n">
        <v>51</v>
      </c>
      <c r="D36" s="10" t="n">
        <v>39</v>
      </c>
      <c r="E36" s="23" t="n">
        <v>0.7647058823529411</v>
      </c>
      <c r="F36" s="10" t="n">
        <v>68300</v>
      </c>
      <c r="G36" s="10" t="n">
        <v>49194.34</v>
      </c>
      <c r="H36" s="23" t="n">
        <v>0.7202685212298682</v>
      </c>
      <c r="I36" s="10" t="n">
        <v>49194.34</v>
      </c>
      <c r="J36" s="10" t="n">
        <v>-19105.66</v>
      </c>
    </row>
    <row r="37">
      <c r="A37" s="8" t="inlineStr">
        <is>
          <t>ТЗ</t>
        </is>
      </c>
      <c r="B37" s="8" t="inlineStr">
        <is>
          <t>Попова Наталья Юрьевна</t>
        </is>
      </c>
      <c r="C37" s="10" t="n">
        <v>68</v>
      </c>
      <c r="D37" s="10" t="n">
        <v>47</v>
      </c>
      <c r="E37" s="23" t="n">
        <v>0.6911764705882353</v>
      </c>
      <c r="F37" s="10" t="n">
        <v>95200</v>
      </c>
      <c r="G37" s="10" t="n">
        <v>68789.75</v>
      </c>
      <c r="H37" s="23" t="n">
        <v>0.7225814075630252</v>
      </c>
      <c r="I37" s="10" t="n">
        <v>68789.75</v>
      </c>
      <c r="J37" s="10" t="n">
        <v>-26410.25</v>
      </c>
    </row>
    <row r="38">
      <c r="A38" s="8" t="inlineStr">
        <is>
          <t>ТЗ</t>
        </is>
      </c>
      <c r="B38" s="8" t="inlineStr">
        <is>
          <t>Баязитова Алина Игоревна</t>
        </is>
      </c>
      <c r="C38" s="10" t="n">
        <v>84</v>
      </c>
      <c r="D38" s="10" t="n">
        <v>59</v>
      </c>
      <c r="E38" s="23" t="n">
        <v>0.7023809523809523</v>
      </c>
      <c r="F38" s="10" t="n">
        <v>119600</v>
      </c>
      <c r="G38" s="10" t="n">
        <v>88634.06</v>
      </c>
      <c r="H38" s="23" t="n">
        <v>0.7410874581939799</v>
      </c>
      <c r="I38" s="10" t="n">
        <v>88634.06</v>
      </c>
      <c r="J38" s="10" t="n">
        <v>-30965.94</v>
      </c>
    </row>
    <row r="39">
      <c r="A39" s="8" t="inlineStr">
        <is>
          <t>ТЗ</t>
        </is>
      </c>
      <c r="B39" s="8" t="inlineStr">
        <is>
          <t>Ермолаев Кирилл Максимович</t>
        </is>
      </c>
      <c r="C39" s="10" t="n">
        <v>119</v>
      </c>
      <c r="D39" s="10" t="n">
        <v>92</v>
      </c>
      <c r="E39" s="23" t="n">
        <v>0.773109243697479</v>
      </c>
      <c r="F39" s="10" t="n">
        <v>183900</v>
      </c>
      <c r="G39" s="10" t="n">
        <v>144082.5</v>
      </c>
      <c r="H39" s="23" t="n">
        <v>0.7834828711256118</v>
      </c>
      <c r="I39" s="10" t="n">
        <v>144082.5</v>
      </c>
      <c r="J39" s="10" t="n">
        <v>-39817.5</v>
      </c>
    </row>
    <row r="40">
      <c r="A40" s="8" t="inlineStr">
        <is>
          <t>ТЗ</t>
        </is>
      </c>
      <c r="B40" s="8" t="inlineStr">
        <is>
          <t>Рудакова Ксения Витальевна</t>
        </is>
      </c>
      <c r="C40" s="10" t="n">
        <v>80</v>
      </c>
      <c r="D40" s="10" t="n">
        <v>65</v>
      </c>
      <c r="E40" s="23" t="n">
        <v>0.8125</v>
      </c>
      <c r="F40" s="10" t="n">
        <v>136900</v>
      </c>
      <c r="G40" s="10" t="n">
        <v>118977</v>
      </c>
      <c r="H40" s="23" t="n">
        <v>0.8690796201607013</v>
      </c>
      <c r="I40" s="10" t="n">
        <v>118977</v>
      </c>
      <c r="J40" s="10" t="n">
        <v>-17923</v>
      </c>
    </row>
    <row r="41">
      <c r="A41" s="8" t="inlineStr">
        <is>
          <t>ТЗ</t>
        </is>
      </c>
      <c r="B41" s="8" t="inlineStr">
        <is>
          <t>Иванов Дмитрий Денисович</t>
        </is>
      </c>
      <c r="C41" s="10" t="n">
        <v>75</v>
      </c>
      <c r="D41" s="10" t="n">
        <v>74</v>
      </c>
      <c r="E41" s="23" t="n">
        <v>0.9866666666666667</v>
      </c>
      <c r="F41" s="10" t="n">
        <v>169600</v>
      </c>
      <c r="G41" s="10" t="n">
        <v>165040.87</v>
      </c>
      <c r="H41" s="23" t="n">
        <v>0.9731183372641509</v>
      </c>
      <c r="I41" s="10" t="n">
        <v>165040.87</v>
      </c>
      <c r="J41" s="10" t="n">
        <v>-4559.130000000005</v>
      </c>
    </row>
    <row r="42">
      <c r="A42" s="8" t="inlineStr">
        <is>
          <t>ТЗ</t>
        </is>
      </c>
      <c r="B42" s="8" t="inlineStr">
        <is>
          <t>Свешникова Ирина Валерьевна</t>
        </is>
      </c>
      <c r="C42" s="10" t="n">
        <v>70</v>
      </c>
      <c r="D42" s="10" t="n">
        <v>54</v>
      </c>
      <c r="E42" s="23" t="n">
        <v>0.7714285714285715</v>
      </c>
      <c r="F42" s="10" t="n">
        <v>60300</v>
      </c>
      <c r="G42" s="10" t="n">
        <v>82488.75</v>
      </c>
      <c r="H42" s="23" t="n">
        <v>1.36797263681592</v>
      </c>
      <c r="I42" s="10" t="n">
        <v>82488.75</v>
      </c>
      <c r="J42" s="10" t="n">
        <v>22188.75</v>
      </c>
    </row>
    <row r="43">
      <c r="A43" s="8" t="inlineStr">
        <is>
          <t>ТЗ</t>
        </is>
      </c>
      <c r="B43" s="8" t="inlineStr">
        <is>
          <t>Зырянова Анастасия Васильевна</t>
        </is>
      </c>
      <c r="C43" s="10" t="n">
        <v>46</v>
      </c>
      <c r="D43" s="10" t="n">
        <v>54</v>
      </c>
      <c r="E43" s="23" t="n">
        <v>1.173913043478261</v>
      </c>
      <c r="F43" s="10" t="n">
        <v>51700</v>
      </c>
      <c r="G43" s="10" t="n">
        <v>77545.49000000001</v>
      </c>
      <c r="H43" s="23" t="n">
        <v>1.499912765957447</v>
      </c>
      <c r="I43" s="10" t="n">
        <v>77545.49000000001</v>
      </c>
      <c r="J43" s="10" t="n">
        <v>25845.49000000001</v>
      </c>
    </row>
    <row r="44">
      <c r="A44" s="8" t="inlineStr">
        <is>
          <t>ТЗ</t>
        </is>
      </c>
      <c r="B44" s="8" t="inlineStr">
        <is>
          <t>Бабакаев Артем Вячеславович</t>
        </is>
      </c>
      <c r="C44" s="10" t="n">
        <v>35</v>
      </c>
      <c r="D44" s="10" t="n">
        <v>40</v>
      </c>
      <c r="E44" s="23" t="n">
        <v>1.142857142857143</v>
      </c>
      <c r="F44" s="10" t="n">
        <v>53700</v>
      </c>
      <c r="G44" s="10" t="n">
        <v>86026.25</v>
      </c>
      <c r="H44" s="23" t="n">
        <v>1.601978584729981</v>
      </c>
      <c r="I44" s="10" t="n">
        <v>86026.25</v>
      </c>
      <c r="J44" s="10" t="n">
        <v>32326.25</v>
      </c>
    </row>
    <row r="45">
      <c r="A45" s="8" t="inlineStr">
        <is>
          <t>ТЗ</t>
        </is>
      </c>
      <c r="B45" s="8" t="inlineStr">
        <is>
          <t>Бакина Татьяна Альбертовна</t>
        </is>
      </c>
      <c r="C45" s="10" t="n">
        <v>11</v>
      </c>
      <c r="D45" s="10" t="n">
        <v>33</v>
      </c>
      <c r="E45" s="23" t="n">
        <v>3</v>
      </c>
      <c r="F45" s="10" t="n">
        <v>5300</v>
      </c>
      <c r="G45" s="10" t="n">
        <v>46179.84</v>
      </c>
      <c r="H45" s="23" t="n">
        <v>8.713177358490565</v>
      </c>
      <c r="I45" s="10" t="n">
        <v>46179.84</v>
      </c>
      <c r="J45" s="10" t="n">
        <v>40879.84</v>
      </c>
    </row>
    <row r="46">
      <c r="A46" s="8" t="inlineStr">
        <is>
          <t>ГП</t>
        </is>
      </c>
      <c r="B46" s="8" t="inlineStr">
        <is>
          <t>Колдунова Елена Владимировна</t>
        </is>
      </c>
      <c r="C46" s="10" t="n">
        <v>112</v>
      </c>
      <c r="D46" s="10" t="n">
        <v>93</v>
      </c>
      <c r="E46" s="23" t="n">
        <v>0.8303571428571429</v>
      </c>
      <c r="F46" s="10" t="n">
        <v>147900</v>
      </c>
      <c r="G46" s="10" t="n">
        <v>130849.75</v>
      </c>
      <c r="H46" s="23" t="n">
        <v>0.8847177146720757</v>
      </c>
      <c r="I46" s="10" t="n">
        <v>130849.75</v>
      </c>
      <c r="J46" s="10" t="n">
        <v>-17050.25</v>
      </c>
    </row>
    <row r="47">
      <c r="A47" s="8" t="inlineStr">
        <is>
          <t>ГП</t>
        </is>
      </c>
      <c r="B47" s="8" t="inlineStr">
        <is>
          <t>Гудаева Василиса Владимировна</t>
        </is>
      </c>
      <c r="C47" s="10" t="n">
        <v>24</v>
      </c>
      <c r="D47" s="10" t="n">
        <v>19</v>
      </c>
      <c r="E47" s="23" t="n">
        <v>0.7916666666666666</v>
      </c>
      <c r="F47" s="10" t="n">
        <v>27200</v>
      </c>
      <c r="G47" s="10" t="n">
        <v>24144.5</v>
      </c>
      <c r="H47" s="23" t="n">
        <v>0.8876654411764706</v>
      </c>
      <c r="I47" s="10" t="n">
        <v>24144.5</v>
      </c>
      <c r="J47" s="10" t="n">
        <v>-3055.5</v>
      </c>
    </row>
    <row r="48">
      <c r="A48" s="8" t="inlineStr">
        <is>
          <t>ГП</t>
        </is>
      </c>
      <c r="B48" s="8" t="inlineStr">
        <is>
          <t>Шефер Александра Вячеславовна</t>
        </is>
      </c>
      <c r="C48" s="10" t="n">
        <v>65</v>
      </c>
      <c r="D48" s="10" t="n">
        <v>56</v>
      </c>
      <c r="E48" s="23" t="n">
        <v>0.8615384615384616</v>
      </c>
      <c r="F48" s="10" t="n">
        <v>94800</v>
      </c>
      <c r="G48" s="10" t="n">
        <v>86046.18999999999</v>
      </c>
      <c r="H48" s="23" t="n">
        <v>0.9076602320675105</v>
      </c>
      <c r="I48" s="10" t="n">
        <v>86046.18999999999</v>
      </c>
      <c r="J48" s="10" t="n">
        <v>-8753.810000000012</v>
      </c>
    </row>
    <row r="49">
      <c r="A49" s="8" t="inlineStr">
        <is>
          <t>ГП</t>
        </is>
      </c>
      <c r="B49" s="8" t="inlineStr">
        <is>
          <t>Нигамедзянова Милена Маратовна</t>
        </is>
      </c>
      <c r="C49" s="10" t="n">
        <v>43</v>
      </c>
      <c r="D49" s="10" t="n">
        <v>50</v>
      </c>
      <c r="E49" s="23" t="n">
        <v>1.162790697674419</v>
      </c>
      <c r="F49" s="10" t="n">
        <v>63300</v>
      </c>
      <c r="G49" s="10" t="n">
        <v>66623.5</v>
      </c>
      <c r="H49" s="23" t="n">
        <v>1.052503949447077</v>
      </c>
      <c r="I49" s="10" t="n">
        <v>66623.5</v>
      </c>
      <c r="J49" s="10" t="n">
        <v>3323.5</v>
      </c>
    </row>
    <row r="50">
      <c r="A50" s="8" t="inlineStr">
        <is>
          <t>ГП</t>
        </is>
      </c>
      <c r="B50" s="8" t="inlineStr">
        <is>
          <t>Панова Анастасия Анатольевна</t>
        </is>
      </c>
      <c r="C50" s="10" t="n">
        <v>19</v>
      </c>
      <c r="D50" s="10" t="n">
        <v>16</v>
      </c>
      <c r="E50" s="23" t="n">
        <v>0.8421052631578947</v>
      </c>
      <c r="F50" s="10" t="n">
        <v>19600</v>
      </c>
      <c r="G50" s="10" t="n">
        <v>23854.5</v>
      </c>
      <c r="H50" s="23" t="n">
        <v>1.217066326530612</v>
      </c>
      <c r="I50" s="10" t="n">
        <v>23854.5</v>
      </c>
      <c r="J50" s="10" t="n">
        <v>4254.5</v>
      </c>
    </row>
    <row r="51">
      <c r="A51" s="8" t="inlineStr">
        <is>
          <t>ГП</t>
        </is>
      </c>
      <c r="B51" s="8" t="inlineStr">
        <is>
          <t>Рузгар Мария Дмитриевна</t>
        </is>
      </c>
      <c r="C51" s="10" t="n">
        <v>25</v>
      </c>
      <c r="D51" s="10" t="n">
        <v>30</v>
      </c>
      <c r="E51" s="23" t="n">
        <v>1.2</v>
      </c>
      <c r="F51" s="10" t="n">
        <v>18000</v>
      </c>
      <c r="G51" s="10" t="n">
        <v>29868.5</v>
      </c>
      <c r="H51" s="23" t="n">
        <v>1.659361111111111</v>
      </c>
      <c r="I51" s="10" t="n">
        <v>29868.5</v>
      </c>
      <c r="J51" s="10" t="n">
        <v>11868.5</v>
      </c>
    </row>
    <row r="52">
      <c r="A52" s="8" t="inlineStr">
        <is>
          <t>ГП</t>
        </is>
      </c>
      <c r="B52" s="8" t="inlineStr">
        <is>
          <t>Попова Елизавета Андреевна</t>
        </is>
      </c>
      <c r="C52" s="10" t="n">
        <v>19</v>
      </c>
      <c r="D52" s="10" t="n">
        <v>36</v>
      </c>
      <c r="E52" s="23" t="n">
        <v>1.894736842105263</v>
      </c>
      <c r="F52" s="10" t="n">
        <v>18800</v>
      </c>
      <c r="G52" s="10" t="n">
        <v>45572</v>
      </c>
      <c r="H52" s="23" t="n">
        <v>2.42404255319149</v>
      </c>
      <c r="I52" s="10" t="n">
        <v>45572</v>
      </c>
      <c r="J52" s="10" t="n">
        <v>26772</v>
      </c>
    </row>
    <row r="56">
      <c r="A56" s="2" t="inlineStr">
        <is>
          <t>Дорожная карта по дням</t>
        </is>
      </c>
    </row>
    <row r="57">
      <c r="A57" s="20" t="inlineStr">
        <is>
          <t>День</t>
        </is>
      </c>
      <c r="B57" s="20" t="inlineStr">
        <is>
          <t>Дата</t>
        </is>
      </c>
      <c r="C57" s="20" t="inlineStr">
        <is>
          <t>План ₽ накоп.</t>
        </is>
      </c>
      <c r="D57" s="20" t="inlineStr">
        <is>
          <t>Факт ₽ день</t>
        </is>
      </c>
      <c r="E57" s="20" t="inlineStr">
        <is>
          <t>Факт ₽ накоп.</t>
        </is>
      </c>
      <c r="F57" s="20" t="inlineStr">
        <is>
          <t>% ₽</t>
        </is>
      </c>
      <c r="G57" s="20" t="inlineStr">
        <is>
          <t>План трен. накоп.</t>
        </is>
      </c>
      <c r="H57" s="20" t="inlineStr">
        <is>
          <t>Факт трен. день</t>
        </is>
      </c>
      <c r="I57" s="20" t="inlineStr">
        <is>
          <t>Факт трен. накоп.</t>
        </is>
      </c>
      <c r="J57" s="20" t="inlineStr">
        <is>
          <t>% трен.</t>
        </is>
      </c>
    </row>
    <row r="58">
      <c r="A58" s="8" t="n">
        <v>1</v>
      </c>
      <c r="B58" s="8" t="inlineStr">
        <is>
          <t>01.06.2026</t>
        </is>
      </c>
      <c r="C58" s="10" t="n">
        <v>86723.88345593183</v>
      </c>
      <c r="D58" s="10" t="n">
        <v>91061.05</v>
      </c>
      <c r="E58" s="10" t="n">
        <v>91061.05</v>
      </c>
      <c r="F58" s="23" t="n">
        <v>1.05001121226625</v>
      </c>
      <c r="G58" s="10" t="n">
        <v>59.5956553695386</v>
      </c>
      <c r="H58" s="10" t="n">
        <v>63</v>
      </c>
      <c r="I58" s="10" t="n">
        <v>63</v>
      </c>
      <c r="J58" s="23" t="n">
        <v>1.057124040491742</v>
      </c>
    </row>
    <row r="59">
      <c r="A59" s="8" t="n">
        <v>2</v>
      </c>
      <c r="B59" s="8" t="inlineStr">
        <is>
          <t>02.06.2026</t>
        </is>
      </c>
      <c r="C59" s="10" t="n">
        <v>177027.7782180248</v>
      </c>
      <c r="D59" s="10" t="n">
        <v>80944.29000000001</v>
      </c>
      <c r="E59" s="10" t="n">
        <v>172005.34</v>
      </c>
      <c r="F59" s="23" t="n">
        <v>0.9716290953398329</v>
      </c>
      <c r="G59" s="10" t="n">
        <v>120.0677174356881</v>
      </c>
      <c r="H59" s="10" t="n">
        <v>53</v>
      </c>
      <c r="I59" s="10" t="n">
        <v>116</v>
      </c>
      <c r="J59" s="23" t="n">
        <v>0.9661214727608456</v>
      </c>
    </row>
    <row r="60">
      <c r="A60" s="8" t="n">
        <v>3</v>
      </c>
      <c r="B60" s="8" t="inlineStr">
        <is>
          <t>03.06.2026</t>
        </is>
      </c>
      <c r="C60" s="10" t="n">
        <v>283139.9667327234</v>
      </c>
      <c r="D60" s="10" t="n">
        <v>106741.78</v>
      </c>
      <c r="E60" s="10" t="n">
        <v>278747.12</v>
      </c>
      <c r="F60" s="23" t="n">
        <v>0.9844852467017836</v>
      </c>
      <c r="G60" s="10" t="n">
        <v>193.5398121682319</v>
      </c>
      <c r="H60" s="10" t="n">
        <v>78</v>
      </c>
      <c r="I60" s="10" t="n">
        <v>194</v>
      </c>
      <c r="J60" s="23" t="n">
        <v>1.002377742473822</v>
      </c>
    </row>
    <row r="61">
      <c r="A61" s="8" t="n">
        <v>4</v>
      </c>
      <c r="B61" s="8" t="inlineStr">
        <is>
          <t>04.06.2026</t>
        </is>
      </c>
      <c r="C61" s="10" t="n">
        <v>371955.812462844</v>
      </c>
      <c r="D61" s="10" t="n">
        <v>95772.36</v>
      </c>
      <c r="E61" s="10" t="n">
        <v>374519.48</v>
      </c>
      <c r="F61" s="23" t="n">
        <v>1.00689239810552</v>
      </c>
      <c r="G61" s="10" t="n">
        <v>253.8658064516129</v>
      </c>
      <c r="H61" s="10" t="n">
        <v>64</v>
      </c>
      <c r="I61" s="10" t="n">
        <v>258</v>
      </c>
      <c r="J61" s="23" t="n">
        <v>1.016284956237992</v>
      </c>
    </row>
    <row r="62">
      <c r="A62" s="8" t="n">
        <v>5</v>
      </c>
      <c r="B62" s="8" t="inlineStr">
        <is>
          <t>05.06.2026</t>
        </is>
      </c>
      <c r="C62" s="10" t="n">
        <v>453371.1110441842</v>
      </c>
      <c r="D62" s="10" t="n">
        <v>88481.95999999999</v>
      </c>
      <c r="E62" s="10" t="n">
        <v>463001.4399999999</v>
      </c>
      <c r="F62" s="23" t="n">
        <v>1.021241602566241</v>
      </c>
      <c r="G62" s="10" t="n">
        <v>305.5738015516538</v>
      </c>
      <c r="H62" s="10" t="n">
        <v>57</v>
      </c>
      <c r="I62" s="10" t="n">
        <v>315</v>
      </c>
      <c r="J62" s="23" t="n">
        <v>1.03084753470514</v>
      </c>
    </row>
    <row r="63">
      <c r="A63" s="8" t="n">
        <v>6</v>
      </c>
      <c r="B63" s="8" t="inlineStr">
        <is>
          <t>06.06.2026</t>
        </is>
      </c>
      <c r="C63" s="10" t="n">
        <v>508330.3961871807</v>
      </c>
      <c r="D63" s="10" t="n">
        <v>52226.41</v>
      </c>
      <c r="E63" s="10" t="n">
        <v>515227.85</v>
      </c>
      <c r="F63" s="23" t="n">
        <v>1.013568839999644</v>
      </c>
      <c r="G63" s="10" t="n">
        <v>343.5514250714578</v>
      </c>
      <c r="H63" s="10" t="n">
        <v>37</v>
      </c>
      <c r="I63" s="10" t="n">
        <v>352</v>
      </c>
      <c r="J63" s="23" t="n">
        <v>1.024591878571847</v>
      </c>
    </row>
    <row r="64">
      <c r="A64" s="8" t="n">
        <v>7</v>
      </c>
      <c r="B64" s="8" t="inlineStr">
        <is>
          <t>07.06.2026</t>
        </is>
      </c>
      <c r="C64" s="10" t="n">
        <v>558543.0554454937</v>
      </c>
      <c r="D64" s="10" t="n">
        <v>37880.41</v>
      </c>
      <c r="E64" s="10" t="n">
        <v>553108.26</v>
      </c>
      <c r="F64" s="23" t="n">
        <v>0.990269692922493</v>
      </c>
      <c r="G64" s="10" t="n">
        <v>376.4830706410781</v>
      </c>
      <c r="H64" s="10" t="n">
        <v>24</v>
      </c>
      <c r="I64" s="10" t="n">
        <v>376</v>
      </c>
      <c r="J64" s="23" t="n">
        <v>0.9987168861530599</v>
      </c>
    </row>
    <row r="65">
      <c r="A65" s="8" t="n">
        <v>8</v>
      </c>
      <c r="B65" s="8" t="inlineStr">
        <is>
          <t>08.06.2026</t>
        </is>
      </c>
      <c r="C65" s="10" t="n">
        <v>645266.9389014255</v>
      </c>
      <c r="D65" s="10" t="n">
        <v>105719.79</v>
      </c>
      <c r="E65" s="10" t="n">
        <v>658828.05</v>
      </c>
      <c r="F65" s="23" t="n">
        <v>1.021016280675502</v>
      </c>
      <c r="G65" s="10" t="n">
        <v>436.0787260106167</v>
      </c>
      <c r="H65" s="10" t="n">
        <v>63</v>
      </c>
      <c r="I65" s="10" t="n">
        <v>439</v>
      </c>
      <c r="J65" s="23" t="n">
        <v>1.006698960107749</v>
      </c>
    </row>
    <row r="66">
      <c r="A66" s="8" t="n">
        <v>9</v>
      </c>
      <c r="B66" s="8" t="inlineStr">
        <is>
          <t>09.06.2026</t>
        </is>
      </c>
      <c r="C66" s="10" t="n">
        <v>735570.8336635184</v>
      </c>
      <c r="D66" s="10" t="n">
        <v>80311.60000000001</v>
      </c>
      <c r="E66" s="10" t="n">
        <v>739139.65</v>
      </c>
      <c r="F66" s="23" t="n">
        <v>1.004851764334792</v>
      </c>
      <c r="G66" s="10" t="n">
        <v>496.5507880767661</v>
      </c>
      <c r="H66" s="10" t="n">
        <v>58</v>
      </c>
      <c r="I66" s="10" t="n">
        <v>497</v>
      </c>
      <c r="J66" s="23" t="n">
        <v>1.000904664606361</v>
      </c>
    </row>
    <row r="67">
      <c r="A67" s="8" t="n">
        <v>10</v>
      </c>
      <c r="B67" s="8" t="inlineStr">
        <is>
          <t>10.06.2026</t>
        </is>
      </c>
      <c r="C67" s="10" t="n">
        <v>841683.0221782171</v>
      </c>
      <c r="D67" s="10" t="n">
        <v>83887.58</v>
      </c>
      <c r="E67" s="10" t="n">
        <v>823027.23</v>
      </c>
      <c r="F67" s="23" t="n">
        <v>0.9778351330766573</v>
      </c>
      <c r="G67" s="10" t="n">
        <v>570.0228828093101</v>
      </c>
      <c r="H67" s="10" t="n">
        <v>59</v>
      </c>
      <c r="I67" s="10" t="n">
        <v>556</v>
      </c>
      <c r="J67" s="23" t="n">
        <v>0.9753994388081414</v>
      </c>
    </row>
    <row r="68">
      <c r="A68" s="8" t="n">
        <v>11</v>
      </c>
      <c r="B68" s="8" t="inlineStr">
        <is>
          <t>11.06.2026</t>
        </is>
      </c>
      <c r="C68" s="10" t="n">
        <v>930498.8679083376</v>
      </c>
      <c r="D68" s="10" t="n">
        <v>81807.28</v>
      </c>
      <c r="E68" s="10" t="n">
        <v>904834.51</v>
      </c>
      <c r="F68" s="23" t="n">
        <v>0.9724187113026496</v>
      </c>
      <c r="G68" s="10" t="n">
        <v>630.3488770926911</v>
      </c>
      <c r="H68" s="10" t="n">
        <v>58</v>
      </c>
      <c r="I68" s="10" t="n">
        <v>614</v>
      </c>
      <c r="J68" s="23" t="n">
        <v>0.9740637642314908</v>
      </c>
    </row>
    <row r="69">
      <c r="A69" s="8" t="n">
        <v>12</v>
      </c>
      <c r="B69" s="8" t="inlineStr">
        <is>
          <t>12.06.2026</t>
        </is>
      </c>
      <c r="C69" s="10" t="n">
        <v>1011914.166489678</v>
      </c>
      <c r="D69" s="10" t="n">
        <v>51103.84</v>
      </c>
      <c r="E69" s="10" t="n">
        <v>955938.35</v>
      </c>
      <c r="F69" s="23" t="n">
        <v>0.944683236638679</v>
      </c>
      <c r="G69" s="10" t="n">
        <v>682.0568721927319</v>
      </c>
      <c r="H69" s="10" t="n">
        <v>29</v>
      </c>
      <c r="I69" s="10" t="n">
        <v>643</v>
      </c>
      <c r="J69" s="23" t="n">
        <v>0.9427366341648773</v>
      </c>
    </row>
    <row r="70">
      <c r="A70" s="8" t="n">
        <v>13</v>
      </c>
      <c r="B70" s="8" t="inlineStr">
        <is>
          <t>13.06.2026</t>
        </is>
      </c>
      <c r="C70" s="10" t="n">
        <v>1066873.451632674</v>
      </c>
      <c r="D70" s="10" t="n">
        <v>16273.5</v>
      </c>
      <c r="E70" s="10" t="n">
        <v>972211.85</v>
      </c>
      <c r="F70" s="23" t="n">
        <v>0.911271949369618</v>
      </c>
      <c r="G70" s="10" t="n">
        <v>720.034495712536</v>
      </c>
      <c r="H70" s="10" t="n">
        <v>14</v>
      </c>
      <c r="I70" s="10" t="n">
        <v>657</v>
      </c>
      <c r="J70" s="23" t="n">
        <v>0.912456283569917</v>
      </c>
    </row>
    <row r="71">
      <c r="A71" s="8" t="n">
        <v>14</v>
      </c>
      <c r="B71" s="8" t="inlineStr">
        <is>
          <t>14.06.2026</t>
        </is>
      </c>
      <c r="C71" s="10" t="n">
        <v>1117086.110890987</v>
      </c>
      <c r="D71" s="10" t="n">
        <v>45692.41</v>
      </c>
      <c r="E71" s="10" t="n">
        <v>1017904.26</v>
      </c>
      <c r="F71" s="23" t="n">
        <v>0.9112137820674541</v>
      </c>
      <c r="G71" s="10" t="n">
        <v>752.9661412821563</v>
      </c>
      <c r="H71" s="10" t="n">
        <v>26</v>
      </c>
      <c r="I71" s="10" t="n">
        <v>683</v>
      </c>
      <c r="J71" s="23" t="n">
        <v>0.907079299524654</v>
      </c>
    </row>
    <row r="72">
      <c r="A72" s="8" t="n">
        <v>15</v>
      </c>
      <c r="B72" s="8" t="inlineStr">
        <is>
          <t>15.06.2026</t>
        </is>
      </c>
      <c r="C72" s="10" t="n">
        <v>1203809.994346919</v>
      </c>
      <c r="D72" s="10" t="n">
        <v>85531.5</v>
      </c>
      <c r="E72" s="10" t="n">
        <v>1103435.76</v>
      </c>
      <c r="F72" s="23" t="n">
        <v>0.9166195372872167</v>
      </c>
      <c r="G72" s="10" t="n">
        <v>812.5617966516949</v>
      </c>
      <c r="H72" s="10" t="n">
        <v>64</v>
      </c>
      <c r="I72" s="10" t="n">
        <v>747</v>
      </c>
      <c r="J72" s="23" t="n">
        <v>0.919314694683095</v>
      </c>
    </row>
    <row r="73">
      <c r="A73" s="8" t="n">
        <v>16</v>
      </c>
      <c r="B73" s="8" t="inlineStr">
        <is>
          <t>16.06.2026</t>
        </is>
      </c>
      <c r="C73" s="10" t="n">
        <v>1294113.889109012</v>
      </c>
      <c r="D73" s="10" t="n">
        <v>78176.04000000001</v>
      </c>
      <c r="E73" s="10" t="n">
        <v>1181611.8</v>
      </c>
      <c r="F73" s="23" t="n">
        <v>0.9130663150625259</v>
      </c>
      <c r="G73" s="10" t="n">
        <v>873.0338587178443</v>
      </c>
      <c r="H73" s="10" t="n">
        <v>54</v>
      </c>
      <c r="I73" s="10" t="n">
        <v>801</v>
      </c>
      <c r="J73" s="23" t="n">
        <v>0.9174901889559762</v>
      </c>
    </row>
    <row r="74">
      <c r="A74" s="8" t="n">
        <v>17</v>
      </c>
      <c r="B74" s="8" t="inlineStr">
        <is>
          <t>17.06.2026</t>
        </is>
      </c>
      <c r="C74" s="10" t="n">
        <v>1400226.077623711</v>
      </c>
      <c r="D74" s="10" t="n">
        <v>101291.75</v>
      </c>
      <c r="E74" s="10" t="n">
        <v>1282903.55</v>
      </c>
      <c r="F74" s="23" t="n">
        <v>0.916211725021708</v>
      </c>
      <c r="G74" s="10" t="n">
        <v>946.5059534503882</v>
      </c>
      <c r="H74" s="10" t="n">
        <v>68</v>
      </c>
      <c r="I74" s="10" t="n">
        <v>869</v>
      </c>
      <c r="J74" s="23" t="n">
        <v>0.9181136123150114</v>
      </c>
    </row>
    <row r="75">
      <c r="A75" s="8" t="n">
        <v>18</v>
      </c>
      <c r="B75" s="8" t="inlineStr">
        <is>
          <t>18.06.2026</t>
        </is>
      </c>
      <c r="C75" s="10" t="n">
        <v>1489041.923353831</v>
      </c>
      <c r="D75" s="10" t="n">
        <v>88397.37</v>
      </c>
      <c r="E75" s="10" t="n">
        <v>1371300.92</v>
      </c>
      <c r="F75" s="23" t="n">
        <v>0.9209283489556571</v>
      </c>
      <c r="G75" s="10" t="n">
        <v>1006.831947733769</v>
      </c>
      <c r="H75" s="10" t="n">
        <v>58</v>
      </c>
      <c r="I75" s="10" t="n">
        <v>927</v>
      </c>
      <c r="J75" s="23" t="n">
        <v>0.9207097590482114</v>
      </c>
    </row>
    <row r="76">
      <c r="A76" s="8" t="n">
        <v>19</v>
      </c>
      <c r="B76" s="8" t="inlineStr">
        <is>
          <t>19.06.2026</t>
        </is>
      </c>
      <c r="C76" s="10" t="n">
        <v>1570457.221935172</v>
      </c>
      <c r="D76" s="10" t="n">
        <v>87413.41</v>
      </c>
      <c r="E76" s="10" t="n">
        <v>1458714.33</v>
      </c>
      <c r="F76" s="23" t="n">
        <v>0.9288469049812905</v>
      </c>
      <c r="G76" s="10" t="n">
        <v>1058.53994283381</v>
      </c>
      <c r="H76" s="10" t="n">
        <v>57</v>
      </c>
      <c r="I76" s="10" t="n">
        <v>984</v>
      </c>
      <c r="J76" s="23" t="n">
        <v>0.929582305005648</v>
      </c>
    </row>
    <row r="77">
      <c r="A77" s="8" t="n">
        <v>20</v>
      </c>
      <c r="B77" s="8" t="inlineStr">
        <is>
          <t>20.06.2026</t>
        </is>
      </c>
      <c r="C77" s="10" t="n">
        <v>1625416.507078168</v>
      </c>
      <c r="D77" s="10" t="n">
        <v>49624.42</v>
      </c>
      <c r="E77" s="10" t="n">
        <v>1508338.75</v>
      </c>
      <c r="F77" s="23" t="n">
        <v>0.9279706114904505</v>
      </c>
      <c r="G77" s="10" t="n">
        <v>1096.517566353614</v>
      </c>
      <c r="H77" s="10" t="n">
        <v>33</v>
      </c>
      <c r="I77" s="10" t="n">
        <v>1017</v>
      </c>
      <c r="J77" s="23" t="n">
        <v>0.927481721411866</v>
      </c>
    </row>
    <row r="78">
      <c r="A78" s="8" t="n">
        <v>21</v>
      </c>
      <c r="B78" s="8" t="inlineStr">
        <is>
          <t>21.06.2026</t>
        </is>
      </c>
      <c r="C78" s="10" t="n">
        <v>1675629.166336481</v>
      </c>
      <c r="D78" s="10" t="n">
        <v>28099.63</v>
      </c>
      <c r="E78" s="10" t="n">
        <v>1536438.38</v>
      </c>
      <c r="F78" s="23" t="n">
        <v>0.9169322251409588</v>
      </c>
      <c r="G78" s="10" t="n">
        <v>1129.449211923234</v>
      </c>
      <c r="H78" s="10" t="n">
        <v>19</v>
      </c>
      <c r="I78" s="10" t="n">
        <v>1036</v>
      </c>
      <c r="J78" s="23" t="n">
        <v>0.917261253594477</v>
      </c>
    </row>
    <row r="79">
      <c r="A79" s="8" t="n">
        <v>22</v>
      </c>
      <c r="B79" s="8" t="inlineStr">
        <is>
          <t>22.06.2026</t>
        </is>
      </c>
      <c r="C79" s="10" t="n">
        <v>1762353.049792413</v>
      </c>
      <c r="D79" s="10" t="n">
        <v>132705.16</v>
      </c>
      <c r="E79" s="10" t="n">
        <v>1669143.54</v>
      </c>
      <c r="F79" s="23" t="n">
        <v>0.9471107620556547</v>
      </c>
      <c r="G79" s="10" t="n">
        <v>1189.044867292773</v>
      </c>
      <c r="H79" s="10" t="n">
        <v>88</v>
      </c>
      <c r="I79" s="10" t="n">
        <v>1124</v>
      </c>
      <c r="J79" s="23" t="n">
        <v>0.9452965408774964</v>
      </c>
    </row>
    <row r="80">
      <c r="A80" s="8" t="n">
        <v>23</v>
      </c>
      <c r="B80" s="8" t="inlineStr">
        <is>
          <t>23.06.2026</t>
        </is>
      </c>
      <c r="C80" s="10" t="n">
        <v>1852656.944554506</v>
      </c>
      <c r="D80" s="10" t="n">
        <v>108059.04</v>
      </c>
      <c r="E80" s="10" t="n">
        <v>1777202.58</v>
      </c>
      <c r="F80" s="23" t="n">
        <v>0.9592723494890467</v>
      </c>
      <c r="G80" s="10" t="n">
        <v>1249.516929358922</v>
      </c>
      <c r="H80" s="10" t="n">
        <v>67</v>
      </c>
      <c r="I80" s="10" t="n">
        <v>1191</v>
      </c>
      <c r="J80" s="23" t="n">
        <v>0.9531683581198495</v>
      </c>
    </row>
    <row r="81">
      <c r="A81" s="8" t="n">
        <v>24</v>
      </c>
      <c r="B81" s="8" t="inlineStr">
        <is>
          <t>24.06.2026</t>
        </is>
      </c>
      <c r="C81" s="10" t="n">
        <v>1958769.133069205</v>
      </c>
      <c r="D81" s="10" t="n">
        <v>97135.59</v>
      </c>
      <c r="E81" s="10" t="n">
        <v>1874338.17</v>
      </c>
      <c r="F81" s="23" t="n">
        <v>0.9568959089441492</v>
      </c>
      <c r="G81" s="10" t="n">
        <v>1322.989024091466</v>
      </c>
      <c r="H81" s="10" t="n">
        <v>68</v>
      </c>
      <c r="I81" s="10" t="n">
        <v>1259</v>
      </c>
      <c r="J81" s="23" t="n">
        <v>0.9516329894456915</v>
      </c>
    </row>
    <row r="82">
      <c r="A82" s="8" t="n">
        <v>25</v>
      </c>
      <c r="B82" s="8" t="inlineStr">
        <is>
          <t>25.06.2026</t>
        </is>
      </c>
      <c r="C82" s="10" t="n">
        <v>2047584.978799325</v>
      </c>
      <c r="D82" s="10" t="n">
        <v>101419.83</v>
      </c>
      <c r="E82" s="10" t="n">
        <v>1975758</v>
      </c>
      <c r="F82" s="23" t="n">
        <v>0.9649211243767554</v>
      </c>
      <c r="G82" s="10" t="n">
        <v>1383.315018374847</v>
      </c>
      <c r="H82" s="10" t="n">
        <v>66</v>
      </c>
      <c r="I82" s="10" t="n">
        <v>1325</v>
      </c>
      <c r="J82" s="23" t="n">
        <v>0.9578440068963053</v>
      </c>
    </row>
    <row r="83">
      <c r="A83" s="8" t="n">
        <v>26</v>
      </c>
      <c r="B83" s="8" t="inlineStr">
        <is>
          <t>26.06.2026</t>
        </is>
      </c>
      <c r="C83" s="10" t="n">
        <v>2129000.277380665</v>
      </c>
      <c r="D83" s="10" t="n">
        <v>101361.33</v>
      </c>
      <c r="E83" s="10" t="n">
        <v>2077119.33</v>
      </c>
      <c r="F83" s="23" t="n">
        <v>0.9756313101825917</v>
      </c>
      <c r="G83" s="10" t="n">
        <v>1435.023013474888</v>
      </c>
      <c r="H83" s="10" t="n">
        <v>60</v>
      </c>
      <c r="I83" s="10" t="n">
        <v>1385</v>
      </c>
      <c r="J83" s="23" t="n">
        <v>0.965141316198297</v>
      </c>
    </row>
    <row r="84">
      <c r="A84" s="8" t="n">
        <v>27</v>
      </c>
      <c r="B84" s="8" t="inlineStr">
        <is>
          <t>27.06.2026</t>
        </is>
      </c>
      <c r="C84" s="10" t="n">
        <v>2183959.562523662</v>
      </c>
      <c r="D84" s="10" t="n">
        <v>67049.03999999999</v>
      </c>
      <c r="E84" s="10" t="n">
        <v>2144168.37</v>
      </c>
      <c r="F84" s="23" t="n">
        <v>0.9817802521592105</v>
      </c>
      <c r="G84" s="10" t="n">
        <v>1473.000636994692</v>
      </c>
      <c r="H84" s="10" t="n">
        <v>41</v>
      </c>
      <c r="I84" s="10" t="n">
        <v>1426</v>
      </c>
      <c r="J84" s="23" t="n">
        <v>0.9680919099325132</v>
      </c>
    </row>
    <row r="85">
      <c r="A85" s="8" t="n">
        <v>28</v>
      </c>
      <c r="B85" s="8" t="inlineStr">
        <is>
          <t>28.06.2026</t>
        </is>
      </c>
      <c r="C85" s="10" t="n">
        <v>2234172.221781975</v>
      </c>
      <c r="D85" s="10" t="n">
        <v>33220.75</v>
      </c>
      <c r="E85" s="10" t="n">
        <v>2177389.12</v>
      </c>
      <c r="F85" s="23" t="n">
        <v>0.9745842772422061</v>
      </c>
      <c r="G85" s="10" t="n">
        <v>1505.932282564312</v>
      </c>
      <c r="H85" s="10" t="n">
        <v>17</v>
      </c>
      <c r="I85" s="10" t="n">
        <v>1443</v>
      </c>
      <c r="J85" s="23" t="n">
        <v>0.9582104167013733</v>
      </c>
    </row>
    <row r="86">
      <c r="A86" s="8" t="n">
        <v>29</v>
      </c>
      <c r="B86" s="8" t="inlineStr">
        <is>
          <t>29.06.2026</t>
        </is>
      </c>
      <c r="C86" s="10" t="n">
        <v>2320896.105237906</v>
      </c>
      <c r="D86" s="10" t="n">
        <v>133933.25</v>
      </c>
      <c r="E86" s="10" t="n">
        <v>2311322.37</v>
      </c>
      <c r="F86" s="23" t="n">
        <v>0.9958749832806819</v>
      </c>
      <c r="G86" s="10" t="n">
        <v>1565.527937933851</v>
      </c>
      <c r="H86" s="10" t="n">
        <v>81</v>
      </c>
      <c r="I86" s="10" t="n">
        <v>1524</v>
      </c>
      <c r="J86" s="23" t="n">
        <v>0.9734735248553541</v>
      </c>
    </row>
    <row r="87">
      <c r="A87" s="8" t="n">
        <v>30</v>
      </c>
      <c r="B87" s="8" t="inlineStr">
        <is>
          <t>30.06.2026</t>
        </is>
      </c>
      <c r="C87" s="10" t="n">
        <v>2411200</v>
      </c>
      <c r="D87" s="10" t="n">
        <v>99793.20999999999</v>
      </c>
      <c r="E87" s="10" t="n">
        <v>2411115.58</v>
      </c>
      <c r="F87" s="23" t="n">
        <v>0.9999649883875247</v>
      </c>
      <c r="G87" s="10" t="n">
        <v>1626</v>
      </c>
      <c r="H87" s="10" t="n">
        <v>61</v>
      </c>
      <c r="I87" s="10" t="n">
        <v>1585</v>
      </c>
      <c r="J87" s="23" t="n">
        <v>0.9747847478474785</v>
      </c>
    </row>
  </sheetData>
  <conditionalFormatting sqref="B8">
    <cfRule type="dataBar" priority="1">
      <dataBar showValue="1">
        <cfvo type="num" val="0"/>
        <cfvo type="num" val="1"/>
        <color rgb="00B7E4C7"/>
      </dataBar>
    </cfRule>
  </conditionalFormatting>
  <conditionalFormatting sqref="B11">
    <cfRule type="dataBar" priority="2">
      <dataBar showValue="1">
        <cfvo type="num" val="0"/>
        <cfvo type="num" val="1"/>
        <color rgb="00B7E4C7"/>
      </dataBar>
    </cfRule>
  </conditionalFormatting>
  <conditionalFormatting sqref="D17:D19">
    <cfRule type="dataBar" priority="3">
      <dataBar showValue="1">
        <cfvo type="num" val="0"/>
        <cfvo type="num" val="1"/>
        <color rgb="00B7E4C7"/>
      </dataBar>
    </cfRule>
  </conditionalFormatting>
  <conditionalFormatting sqref="G17:G19">
    <cfRule type="dataBar" priority="3">
      <dataBar showValue="1">
        <cfvo type="num" val="0"/>
        <cfvo type="num" val="1"/>
        <color rgb="00B7E4C7"/>
      </dataBar>
    </cfRule>
  </conditionalFormatting>
  <conditionalFormatting sqref="E25:E52">
    <cfRule type="dataBar" priority="5">
      <dataBar showValue="1">
        <cfvo type="num" val="0"/>
        <cfvo type="num" val="1"/>
        <color rgb="00B7E4C7"/>
      </dataBar>
    </cfRule>
  </conditionalFormatting>
  <conditionalFormatting sqref="H25:H52">
    <cfRule type="dataBar" priority="5">
      <dataBar showValue="1">
        <cfvo type="num" val="0"/>
        <cfvo type="num" val="1"/>
        <color rgb="00B7E4C7"/>
      </dataBar>
    </cfRule>
  </conditionalFormatting>
  <conditionalFormatting sqref="F58:F87">
    <cfRule type="dataBar" priority="7">
      <dataBar showValue="1">
        <cfvo type="num" val="0"/>
        <cfvo type="num" val="1"/>
        <color rgb="00B7E4C7"/>
      </dataBar>
    </cfRule>
  </conditionalFormatting>
  <conditionalFormatting sqref="J58:J87">
    <cfRule type="dataBar" priority="7">
      <dataBar showValue="1">
        <cfvo type="num" val="0"/>
        <cfvo type="num" val="1"/>
        <color rgb="00B7E4C7"/>
      </dataBar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2026-09-03T13:53:20Z</dcterms:created>
  <dcterms:modified xsi:type="dcterms:W3CDTF">2026-09-03T13:53:20Z</dcterms:modified>
</cp:coreProperties>
</file>